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bd206762d9f56f/Calculators/"/>
    </mc:Choice>
  </mc:AlternateContent>
  <xr:revisionPtr revIDLastSave="1283" documentId="8_{05527938-06B5-42A1-AD3E-E7D5A4769AAA}" xr6:coauthVersionLast="47" xr6:coauthVersionMax="47" xr10:uidLastSave="{314D5979-6947-42A1-A9EC-B55DEC3FE186}"/>
  <bookViews>
    <workbookView xWindow="-120" yWindow="-120" windowWidth="20730" windowHeight="11160" xr2:uid="{E6797FDC-A74F-48D7-BDFC-CE1B34A4A7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C23" i="1" l="1"/>
  <c r="D23" i="1"/>
  <c r="G23" i="1"/>
  <c r="H23" i="1"/>
  <c r="I23" i="1"/>
  <c r="J23" i="1"/>
  <c r="Q23" i="1" l="1"/>
  <c r="P23" i="1"/>
  <c r="Z24" i="1"/>
  <c r="Y24" i="1"/>
  <c r="B23" i="1"/>
  <c r="AB23" i="1"/>
  <c r="AA23" i="1"/>
  <c r="Z23" i="1"/>
  <c r="AB24" i="1" l="1"/>
  <c r="AA24" i="1"/>
  <c r="R5" i="1"/>
  <c r="R4" i="1"/>
  <c r="R3" i="1"/>
  <c r="N5" i="1"/>
  <c r="N4" i="1"/>
  <c r="N3" i="1"/>
  <c r="AB25" i="1" l="1"/>
  <c r="AA25" i="1"/>
  <c r="N6" i="1"/>
  <c r="T6" i="1" s="1"/>
  <c r="N23" i="1"/>
  <c r="N24" i="1" s="1"/>
  <c r="Y23" i="1"/>
  <c r="X23" i="1"/>
  <c r="AB26" i="1" l="1"/>
  <c r="AA26" i="1"/>
  <c r="N25" i="1"/>
  <c r="I24" i="1"/>
  <c r="I25" i="1" s="1"/>
  <c r="H24" i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D24" i="1"/>
  <c r="F24" i="1"/>
  <c r="G24" i="1" s="1"/>
  <c r="E24" i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C24" i="1"/>
  <c r="B24" i="1"/>
  <c r="B25" i="1" s="1"/>
  <c r="B26" i="1" s="1"/>
  <c r="B27" i="1" s="1"/>
  <c r="D25" i="1" l="1"/>
  <c r="Q24" i="1"/>
  <c r="AB27" i="1"/>
  <c r="AA27" i="1"/>
  <c r="N26" i="1"/>
  <c r="I26" i="1"/>
  <c r="J25" i="1"/>
  <c r="F25" i="1"/>
  <c r="G25" i="1" s="1"/>
  <c r="C25" i="1"/>
  <c r="B28" i="1"/>
  <c r="D26" i="1" l="1"/>
  <c r="Q25" i="1"/>
  <c r="AB28" i="1"/>
  <c r="AA28" i="1"/>
  <c r="N27" i="1"/>
  <c r="I27" i="1"/>
  <c r="J26" i="1"/>
  <c r="F26" i="1"/>
  <c r="F27" i="1" s="1"/>
  <c r="C26" i="1"/>
  <c r="B29" i="1"/>
  <c r="D27" i="1" l="1"/>
  <c r="Q26" i="1"/>
  <c r="AB29" i="1"/>
  <c r="AA29" i="1"/>
  <c r="N28" i="1"/>
  <c r="I28" i="1"/>
  <c r="J27" i="1"/>
  <c r="G26" i="1"/>
  <c r="G27" i="1"/>
  <c r="F28" i="1"/>
  <c r="C27" i="1"/>
  <c r="B30" i="1"/>
  <c r="D28" i="1" l="1"/>
  <c r="Q27" i="1"/>
  <c r="AB30" i="1"/>
  <c r="AA30" i="1"/>
  <c r="N29" i="1"/>
  <c r="I29" i="1"/>
  <c r="J28" i="1"/>
  <c r="F29" i="1"/>
  <c r="G28" i="1"/>
  <c r="C28" i="1"/>
  <c r="B31" i="1"/>
  <c r="D29" i="1" l="1"/>
  <c r="Q28" i="1"/>
  <c r="AB31" i="1"/>
  <c r="AA31" i="1"/>
  <c r="N30" i="1"/>
  <c r="J29" i="1"/>
  <c r="I30" i="1"/>
  <c r="F30" i="1"/>
  <c r="G29" i="1"/>
  <c r="C29" i="1"/>
  <c r="B32" i="1"/>
  <c r="D30" i="1" l="1"/>
  <c r="Q29" i="1"/>
  <c r="AB32" i="1"/>
  <c r="AA32" i="1"/>
  <c r="N31" i="1"/>
  <c r="J30" i="1"/>
  <c r="I31" i="1"/>
  <c r="F31" i="1"/>
  <c r="G30" i="1"/>
  <c r="C30" i="1"/>
  <c r="B33" i="1"/>
  <c r="D31" i="1" l="1"/>
  <c r="Q30" i="1"/>
  <c r="AB33" i="1"/>
  <c r="AA33" i="1"/>
  <c r="N32" i="1"/>
  <c r="I32" i="1"/>
  <c r="J31" i="1"/>
  <c r="G31" i="1"/>
  <c r="F32" i="1"/>
  <c r="C31" i="1"/>
  <c r="B34" i="1"/>
  <c r="D32" i="1" l="1"/>
  <c r="Q31" i="1"/>
  <c r="AB34" i="1"/>
  <c r="AA34" i="1"/>
  <c r="N33" i="1"/>
  <c r="I33" i="1"/>
  <c r="J32" i="1"/>
  <c r="G32" i="1"/>
  <c r="F33" i="1"/>
  <c r="C32" i="1"/>
  <c r="B35" i="1"/>
  <c r="D33" i="1" l="1"/>
  <c r="Q32" i="1"/>
  <c r="AB35" i="1"/>
  <c r="AA35" i="1"/>
  <c r="N34" i="1"/>
  <c r="I34" i="1"/>
  <c r="J33" i="1"/>
  <c r="G33" i="1"/>
  <c r="F34" i="1"/>
  <c r="C33" i="1"/>
  <c r="B36" i="1"/>
  <c r="D34" i="1" l="1"/>
  <c r="Q33" i="1"/>
  <c r="AB36" i="1"/>
  <c r="AA36" i="1"/>
  <c r="N35" i="1"/>
  <c r="I35" i="1"/>
  <c r="J34" i="1"/>
  <c r="G34" i="1"/>
  <c r="F35" i="1"/>
  <c r="C34" i="1"/>
  <c r="B37" i="1"/>
  <c r="D35" i="1" l="1"/>
  <c r="Q34" i="1"/>
  <c r="AB37" i="1"/>
  <c r="AA37" i="1"/>
  <c r="N36" i="1"/>
  <c r="I36" i="1"/>
  <c r="J35" i="1"/>
  <c r="F36" i="1"/>
  <c r="G35" i="1"/>
  <c r="C35" i="1"/>
  <c r="B38" i="1"/>
  <c r="D36" i="1" l="1"/>
  <c r="Q35" i="1"/>
  <c r="AB38" i="1"/>
  <c r="AA38" i="1"/>
  <c r="N37" i="1"/>
  <c r="J36" i="1"/>
  <c r="I37" i="1"/>
  <c r="F37" i="1"/>
  <c r="G36" i="1"/>
  <c r="C36" i="1"/>
  <c r="B39" i="1"/>
  <c r="D37" i="1" l="1"/>
  <c r="Q36" i="1"/>
  <c r="AB39" i="1"/>
  <c r="AA39" i="1"/>
  <c r="N38" i="1"/>
  <c r="J37" i="1"/>
  <c r="I38" i="1"/>
  <c r="F38" i="1"/>
  <c r="G37" i="1"/>
  <c r="C37" i="1"/>
  <c r="B40" i="1"/>
  <c r="D38" i="1" l="1"/>
  <c r="Q37" i="1"/>
  <c r="AB40" i="1"/>
  <c r="AA40" i="1"/>
  <c r="N39" i="1"/>
  <c r="J38" i="1"/>
  <c r="I39" i="1"/>
  <c r="F39" i="1"/>
  <c r="G38" i="1"/>
  <c r="C38" i="1"/>
  <c r="B41" i="1"/>
  <c r="D39" i="1" l="1"/>
  <c r="Q38" i="1"/>
  <c r="AB41" i="1"/>
  <c r="AA41" i="1"/>
  <c r="N40" i="1"/>
  <c r="J39" i="1"/>
  <c r="I40" i="1"/>
  <c r="F40" i="1"/>
  <c r="G39" i="1"/>
  <c r="C39" i="1"/>
  <c r="B42" i="1"/>
  <c r="D40" i="1" l="1"/>
  <c r="Q39" i="1"/>
  <c r="AB42" i="1"/>
  <c r="AA42" i="1"/>
  <c r="N41" i="1"/>
  <c r="J40" i="1"/>
  <c r="I41" i="1"/>
  <c r="G40" i="1"/>
  <c r="F41" i="1"/>
  <c r="C40" i="1"/>
  <c r="B43" i="1"/>
  <c r="D41" i="1" l="1"/>
  <c r="Q40" i="1"/>
  <c r="AB43" i="1"/>
  <c r="AA43" i="1"/>
  <c r="N42" i="1"/>
  <c r="J41" i="1"/>
  <c r="I42" i="1"/>
  <c r="G41" i="1"/>
  <c r="F42" i="1"/>
  <c r="C41" i="1"/>
  <c r="B44" i="1"/>
  <c r="D42" i="1" l="1"/>
  <c r="Q41" i="1"/>
  <c r="AB44" i="1"/>
  <c r="AA44" i="1"/>
  <c r="N43" i="1"/>
  <c r="J42" i="1"/>
  <c r="I43" i="1"/>
  <c r="F43" i="1"/>
  <c r="G42" i="1"/>
  <c r="C42" i="1"/>
  <c r="B45" i="1"/>
  <c r="D43" i="1" l="1"/>
  <c r="Q42" i="1"/>
  <c r="AB45" i="1"/>
  <c r="AA45" i="1"/>
  <c r="N44" i="1"/>
  <c r="I44" i="1"/>
  <c r="J43" i="1"/>
  <c r="F44" i="1"/>
  <c r="G43" i="1"/>
  <c r="C43" i="1"/>
  <c r="B46" i="1"/>
  <c r="D44" i="1" l="1"/>
  <c r="Q43" i="1"/>
  <c r="AB46" i="1"/>
  <c r="AA46" i="1"/>
  <c r="N45" i="1"/>
  <c r="I45" i="1"/>
  <c r="J44" i="1"/>
  <c r="G44" i="1"/>
  <c r="F45" i="1"/>
  <c r="C44" i="1"/>
  <c r="B47" i="1"/>
  <c r="D45" i="1" l="1"/>
  <c r="Q44" i="1"/>
  <c r="AB47" i="1"/>
  <c r="AA47" i="1"/>
  <c r="N46" i="1"/>
  <c r="J45" i="1"/>
  <c r="I46" i="1"/>
  <c r="F46" i="1"/>
  <c r="G45" i="1"/>
  <c r="C45" i="1"/>
  <c r="B48" i="1"/>
  <c r="D46" i="1" l="1"/>
  <c r="Q45" i="1"/>
  <c r="AB48" i="1"/>
  <c r="AA48" i="1"/>
  <c r="N47" i="1"/>
  <c r="J46" i="1"/>
  <c r="I47" i="1"/>
  <c r="F47" i="1"/>
  <c r="G46" i="1"/>
  <c r="C46" i="1"/>
  <c r="B49" i="1"/>
  <c r="D47" i="1" l="1"/>
  <c r="Q46" i="1"/>
  <c r="AB49" i="1"/>
  <c r="AA49" i="1"/>
  <c r="N48" i="1"/>
  <c r="J47" i="1"/>
  <c r="I48" i="1"/>
  <c r="G47" i="1"/>
  <c r="F48" i="1"/>
  <c r="C47" i="1"/>
  <c r="B50" i="1"/>
  <c r="D48" i="1" l="1"/>
  <c r="Q47" i="1"/>
  <c r="AB50" i="1"/>
  <c r="AA50" i="1"/>
  <c r="N49" i="1"/>
  <c r="I49" i="1"/>
  <c r="J48" i="1"/>
  <c r="G48" i="1"/>
  <c r="F49" i="1"/>
  <c r="C48" i="1"/>
  <c r="B51" i="1"/>
  <c r="D49" i="1" l="1"/>
  <c r="Q48" i="1"/>
  <c r="AB51" i="1"/>
  <c r="AA51" i="1"/>
  <c r="N50" i="1"/>
  <c r="I50" i="1"/>
  <c r="J49" i="1"/>
  <c r="G49" i="1"/>
  <c r="F50" i="1"/>
  <c r="C49" i="1"/>
  <c r="B52" i="1"/>
  <c r="D50" i="1" l="1"/>
  <c r="Q49" i="1"/>
  <c r="AB52" i="1"/>
  <c r="AA52" i="1"/>
  <c r="N51" i="1"/>
  <c r="I51" i="1"/>
  <c r="J50" i="1"/>
  <c r="G50" i="1"/>
  <c r="F51" i="1"/>
  <c r="C50" i="1"/>
  <c r="B53" i="1"/>
  <c r="D51" i="1" l="1"/>
  <c r="Q50" i="1"/>
  <c r="AB53" i="1"/>
  <c r="AA53" i="1"/>
  <c r="N52" i="1"/>
  <c r="J51" i="1"/>
  <c r="I52" i="1"/>
  <c r="G51" i="1"/>
  <c r="F52" i="1"/>
  <c r="C51" i="1"/>
  <c r="B54" i="1"/>
  <c r="D52" i="1" l="1"/>
  <c r="Q51" i="1"/>
  <c r="AB54" i="1"/>
  <c r="AA54" i="1"/>
  <c r="N53" i="1"/>
  <c r="I53" i="1"/>
  <c r="J52" i="1"/>
  <c r="F53" i="1"/>
  <c r="G52" i="1"/>
  <c r="C52" i="1"/>
  <c r="B55" i="1"/>
  <c r="D53" i="1" l="1"/>
  <c r="Q52" i="1"/>
  <c r="AB55" i="1"/>
  <c r="AA55" i="1"/>
  <c r="N54" i="1"/>
  <c r="J53" i="1"/>
  <c r="I54" i="1"/>
  <c r="F54" i="1"/>
  <c r="G53" i="1"/>
  <c r="C53" i="1"/>
  <c r="B56" i="1"/>
  <c r="D54" i="1" l="1"/>
  <c r="Q53" i="1"/>
  <c r="AB56" i="1"/>
  <c r="AA56" i="1"/>
  <c r="N55" i="1"/>
  <c r="J54" i="1"/>
  <c r="I55" i="1"/>
  <c r="F55" i="1"/>
  <c r="G54" i="1"/>
  <c r="C54" i="1"/>
  <c r="B57" i="1"/>
  <c r="D55" i="1" l="1"/>
  <c r="Q54" i="1"/>
  <c r="AB57" i="1"/>
  <c r="AA57" i="1"/>
  <c r="N56" i="1"/>
  <c r="I56" i="1"/>
  <c r="J55" i="1"/>
  <c r="G55" i="1"/>
  <c r="F56" i="1"/>
  <c r="C55" i="1"/>
  <c r="B58" i="1"/>
  <c r="D56" i="1" l="1"/>
  <c r="Q55" i="1"/>
  <c r="AB58" i="1"/>
  <c r="AA58" i="1"/>
  <c r="N57" i="1"/>
  <c r="I57" i="1"/>
  <c r="J56" i="1"/>
  <c r="G56" i="1"/>
  <c r="F57" i="1"/>
  <c r="C56" i="1"/>
  <c r="B59" i="1"/>
  <c r="D57" i="1" l="1"/>
  <c r="Q56" i="1"/>
  <c r="AB59" i="1"/>
  <c r="AA59" i="1"/>
  <c r="N58" i="1"/>
  <c r="J57" i="1"/>
  <c r="I58" i="1"/>
  <c r="G57" i="1"/>
  <c r="F58" i="1"/>
  <c r="C57" i="1"/>
  <c r="B60" i="1"/>
  <c r="D58" i="1" l="1"/>
  <c r="Q57" i="1"/>
  <c r="AB60" i="1"/>
  <c r="AA60" i="1"/>
  <c r="N59" i="1"/>
  <c r="I59" i="1"/>
  <c r="J58" i="1"/>
  <c r="F59" i="1"/>
  <c r="G58" i="1"/>
  <c r="C58" i="1"/>
  <c r="B61" i="1"/>
  <c r="D59" i="1" l="1"/>
  <c r="Q58" i="1"/>
  <c r="AB61" i="1"/>
  <c r="AA61" i="1"/>
  <c r="N60" i="1"/>
  <c r="I60" i="1"/>
  <c r="J59" i="1"/>
  <c r="F60" i="1"/>
  <c r="G59" i="1"/>
  <c r="C59" i="1"/>
  <c r="B62" i="1"/>
  <c r="D60" i="1" l="1"/>
  <c r="Q59" i="1"/>
  <c r="AB62" i="1"/>
  <c r="AA62" i="1"/>
  <c r="N61" i="1"/>
  <c r="I61" i="1"/>
  <c r="J60" i="1"/>
  <c r="F61" i="1"/>
  <c r="G60" i="1"/>
  <c r="C60" i="1"/>
  <c r="B63" i="1"/>
  <c r="D61" i="1" l="1"/>
  <c r="Q60" i="1"/>
  <c r="AB63" i="1"/>
  <c r="AA63" i="1"/>
  <c r="N62" i="1"/>
  <c r="J61" i="1"/>
  <c r="I62" i="1"/>
  <c r="F62" i="1"/>
  <c r="G61" i="1"/>
  <c r="C61" i="1"/>
  <c r="B64" i="1"/>
  <c r="D62" i="1" l="1"/>
  <c r="Q61" i="1"/>
  <c r="AB64" i="1"/>
  <c r="AA64" i="1"/>
  <c r="N63" i="1"/>
  <c r="J62" i="1"/>
  <c r="I63" i="1"/>
  <c r="F63" i="1"/>
  <c r="G62" i="1"/>
  <c r="C62" i="1"/>
  <c r="B65" i="1"/>
  <c r="D63" i="1" l="1"/>
  <c r="Q62" i="1"/>
  <c r="AB65" i="1"/>
  <c r="AA65" i="1"/>
  <c r="N64" i="1"/>
  <c r="J63" i="1"/>
  <c r="I64" i="1"/>
  <c r="F64" i="1"/>
  <c r="G63" i="1"/>
  <c r="C63" i="1"/>
  <c r="B66" i="1"/>
  <c r="D64" i="1" l="1"/>
  <c r="Q63" i="1"/>
  <c r="AB66" i="1"/>
  <c r="AA66" i="1"/>
  <c r="N65" i="1"/>
  <c r="I65" i="1"/>
  <c r="J64" i="1"/>
  <c r="G64" i="1"/>
  <c r="F65" i="1"/>
  <c r="C64" i="1"/>
  <c r="B67" i="1"/>
  <c r="D65" i="1" l="1"/>
  <c r="Q64" i="1"/>
  <c r="AB67" i="1"/>
  <c r="AA67" i="1"/>
  <c r="N66" i="1"/>
  <c r="I66" i="1"/>
  <c r="J65" i="1"/>
  <c r="G65" i="1"/>
  <c r="F66" i="1"/>
  <c r="C65" i="1"/>
  <c r="B68" i="1"/>
  <c r="D66" i="1" l="1"/>
  <c r="Q65" i="1"/>
  <c r="AB68" i="1"/>
  <c r="AA68" i="1"/>
  <c r="N67" i="1"/>
  <c r="I67" i="1"/>
  <c r="J66" i="1"/>
  <c r="F67" i="1"/>
  <c r="G66" i="1"/>
  <c r="C66" i="1"/>
  <c r="B69" i="1"/>
  <c r="D67" i="1" l="1"/>
  <c r="Q66" i="1"/>
  <c r="AB69" i="1"/>
  <c r="AA69" i="1"/>
  <c r="N68" i="1"/>
  <c r="I68" i="1"/>
  <c r="J67" i="1"/>
  <c r="F68" i="1"/>
  <c r="G67" i="1"/>
  <c r="C67" i="1"/>
  <c r="B70" i="1"/>
  <c r="D68" i="1" l="1"/>
  <c r="Q67" i="1"/>
  <c r="AB70" i="1"/>
  <c r="AA70" i="1"/>
  <c r="N69" i="1"/>
  <c r="J68" i="1"/>
  <c r="I69" i="1"/>
  <c r="F69" i="1"/>
  <c r="G68" i="1"/>
  <c r="C68" i="1"/>
  <c r="B71" i="1"/>
  <c r="D69" i="1" l="1"/>
  <c r="Q68" i="1"/>
  <c r="AB71" i="1"/>
  <c r="AA71" i="1"/>
  <c r="N70" i="1"/>
  <c r="J69" i="1"/>
  <c r="I70" i="1"/>
  <c r="F70" i="1"/>
  <c r="G69" i="1"/>
  <c r="C69" i="1"/>
  <c r="B72" i="1"/>
  <c r="D70" i="1" l="1"/>
  <c r="Q69" i="1"/>
  <c r="AB72" i="1"/>
  <c r="AA72" i="1"/>
  <c r="N71" i="1"/>
  <c r="I71" i="1"/>
  <c r="J70" i="1"/>
  <c r="F71" i="1"/>
  <c r="G70" i="1"/>
  <c r="C70" i="1"/>
  <c r="B73" i="1"/>
  <c r="D71" i="1" l="1"/>
  <c r="Q70" i="1"/>
  <c r="AB73" i="1"/>
  <c r="AA73" i="1"/>
  <c r="N72" i="1"/>
  <c r="J71" i="1"/>
  <c r="I72" i="1"/>
  <c r="G71" i="1"/>
  <c r="F72" i="1"/>
  <c r="C71" i="1"/>
  <c r="B74" i="1"/>
  <c r="D72" i="1" l="1"/>
  <c r="Q71" i="1"/>
  <c r="AB74" i="1"/>
  <c r="AA74" i="1"/>
  <c r="N73" i="1"/>
  <c r="I73" i="1"/>
  <c r="J72" i="1"/>
  <c r="G72" i="1"/>
  <c r="F73" i="1"/>
  <c r="C72" i="1"/>
  <c r="B75" i="1"/>
  <c r="D73" i="1" l="1"/>
  <c r="Q72" i="1"/>
  <c r="AB75" i="1"/>
  <c r="AA75" i="1"/>
  <c r="N74" i="1"/>
  <c r="J73" i="1"/>
  <c r="I74" i="1"/>
  <c r="G73" i="1"/>
  <c r="F74" i="1"/>
  <c r="C73" i="1"/>
  <c r="B76" i="1"/>
  <c r="D74" i="1" l="1"/>
  <c r="Q73" i="1"/>
  <c r="AB76" i="1"/>
  <c r="AA76" i="1"/>
  <c r="N75" i="1"/>
  <c r="I75" i="1"/>
  <c r="J74" i="1"/>
  <c r="F75" i="1"/>
  <c r="G74" i="1"/>
  <c r="C74" i="1"/>
  <c r="B77" i="1"/>
  <c r="D75" i="1" l="1"/>
  <c r="Q74" i="1"/>
  <c r="AB77" i="1"/>
  <c r="AA77" i="1"/>
  <c r="N76" i="1"/>
  <c r="J75" i="1"/>
  <c r="I76" i="1"/>
  <c r="F76" i="1"/>
  <c r="G75" i="1"/>
  <c r="C75" i="1"/>
  <c r="B78" i="1"/>
  <c r="D76" i="1" l="1"/>
  <c r="Q75" i="1"/>
  <c r="AB78" i="1"/>
  <c r="AA78" i="1"/>
  <c r="N77" i="1"/>
  <c r="J76" i="1"/>
  <c r="I77" i="1"/>
  <c r="F77" i="1"/>
  <c r="G76" i="1"/>
  <c r="C76" i="1"/>
  <c r="B79" i="1"/>
  <c r="D77" i="1" l="1"/>
  <c r="Q76" i="1"/>
  <c r="AB79" i="1"/>
  <c r="AA79" i="1"/>
  <c r="N78" i="1"/>
  <c r="I78" i="1"/>
  <c r="J77" i="1"/>
  <c r="F78" i="1"/>
  <c r="G77" i="1"/>
  <c r="C77" i="1"/>
  <c r="B80" i="1"/>
  <c r="D78" i="1" l="1"/>
  <c r="Q77" i="1"/>
  <c r="AB80" i="1"/>
  <c r="AA80" i="1"/>
  <c r="N79" i="1"/>
  <c r="J78" i="1"/>
  <c r="I79" i="1"/>
  <c r="G78" i="1"/>
  <c r="F79" i="1"/>
  <c r="C78" i="1"/>
  <c r="B81" i="1"/>
  <c r="D79" i="1" l="1"/>
  <c r="Q78" i="1"/>
  <c r="AB81" i="1"/>
  <c r="AA81" i="1"/>
  <c r="N80" i="1"/>
  <c r="J79" i="1"/>
  <c r="I80" i="1"/>
  <c r="F80" i="1"/>
  <c r="G79" i="1"/>
  <c r="C79" i="1"/>
  <c r="B82" i="1"/>
  <c r="D80" i="1" l="1"/>
  <c r="Q79" i="1"/>
  <c r="AB82" i="1"/>
  <c r="AA82" i="1"/>
  <c r="N81" i="1"/>
  <c r="I81" i="1"/>
  <c r="J80" i="1"/>
  <c r="G80" i="1"/>
  <c r="F81" i="1"/>
  <c r="C80" i="1"/>
  <c r="B83" i="1"/>
  <c r="D81" i="1" l="1"/>
  <c r="Q80" i="1"/>
  <c r="AB83" i="1"/>
  <c r="AA83" i="1"/>
  <c r="N82" i="1"/>
  <c r="I82" i="1"/>
  <c r="J81" i="1"/>
  <c r="G81" i="1"/>
  <c r="F82" i="1"/>
  <c r="C81" i="1"/>
  <c r="B84" i="1"/>
  <c r="D82" i="1" l="1"/>
  <c r="Q81" i="1"/>
  <c r="AB84" i="1"/>
  <c r="AA84" i="1"/>
  <c r="N83" i="1"/>
  <c r="I83" i="1"/>
  <c r="J82" i="1"/>
  <c r="F83" i="1"/>
  <c r="G82" i="1"/>
  <c r="C82" i="1"/>
  <c r="B85" i="1"/>
  <c r="D83" i="1" l="1"/>
  <c r="Q82" i="1"/>
  <c r="AB85" i="1"/>
  <c r="AA85" i="1"/>
  <c r="N84" i="1"/>
  <c r="I84" i="1"/>
  <c r="J83" i="1"/>
  <c r="F84" i="1"/>
  <c r="G83" i="1"/>
  <c r="C83" i="1"/>
  <c r="B86" i="1"/>
  <c r="D84" i="1" l="1"/>
  <c r="Q83" i="1"/>
  <c r="AB86" i="1"/>
  <c r="AA86" i="1"/>
  <c r="N85" i="1"/>
  <c r="J84" i="1"/>
  <c r="I85" i="1"/>
  <c r="G84" i="1"/>
  <c r="F85" i="1"/>
  <c r="C84" i="1"/>
  <c r="B87" i="1"/>
  <c r="D85" i="1" l="1"/>
  <c r="Q84" i="1"/>
  <c r="AB87" i="1"/>
  <c r="AA87" i="1"/>
  <c r="N86" i="1"/>
  <c r="J85" i="1"/>
  <c r="I86" i="1"/>
  <c r="F86" i="1"/>
  <c r="G85" i="1"/>
  <c r="C85" i="1"/>
  <c r="B88" i="1"/>
  <c r="D86" i="1" l="1"/>
  <c r="Q85" i="1"/>
  <c r="AB88" i="1"/>
  <c r="AA88" i="1"/>
  <c r="N87" i="1"/>
  <c r="J86" i="1"/>
  <c r="I87" i="1"/>
  <c r="G86" i="1"/>
  <c r="F87" i="1"/>
  <c r="C86" i="1"/>
  <c r="B89" i="1"/>
  <c r="D87" i="1" l="1"/>
  <c r="Q86" i="1"/>
  <c r="AB89" i="1"/>
  <c r="AA89" i="1"/>
  <c r="N88" i="1"/>
  <c r="I88" i="1"/>
  <c r="J87" i="1"/>
  <c r="F88" i="1"/>
  <c r="G87" i="1"/>
  <c r="C87" i="1"/>
  <c r="B90" i="1"/>
  <c r="D88" i="1" l="1"/>
  <c r="Q87" i="1"/>
  <c r="AB90" i="1"/>
  <c r="AA90" i="1"/>
  <c r="N89" i="1"/>
  <c r="I89" i="1"/>
  <c r="J88" i="1"/>
  <c r="G88" i="1"/>
  <c r="F89" i="1"/>
  <c r="C88" i="1"/>
  <c r="B91" i="1"/>
  <c r="D89" i="1" l="1"/>
  <c r="Q88" i="1"/>
  <c r="AB91" i="1"/>
  <c r="AA91" i="1"/>
  <c r="N90" i="1"/>
  <c r="J89" i="1"/>
  <c r="I90" i="1"/>
  <c r="G89" i="1"/>
  <c r="F90" i="1"/>
  <c r="C89" i="1"/>
  <c r="B92" i="1"/>
  <c r="D90" i="1" l="1"/>
  <c r="Q89" i="1"/>
  <c r="AB92" i="1"/>
  <c r="AA92" i="1"/>
  <c r="N91" i="1"/>
  <c r="J90" i="1"/>
  <c r="I91" i="1"/>
  <c r="F91" i="1"/>
  <c r="G90" i="1"/>
  <c r="C90" i="1"/>
  <c r="B93" i="1"/>
  <c r="D91" i="1" l="1"/>
  <c r="Q90" i="1"/>
  <c r="AB93" i="1"/>
  <c r="AA93" i="1"/>
  <c r="N92" i="1"/>
  <c r="I92" i="1"/>
  <c r="J91" i="1"/>
  <c r="F92" i="1"/>
  <c r="G91" i="1"/>
  <c r="C91" i="1"/>
  <c r="B94" i="1"/>
  <c r="D92" i="1" l="1"/>
  <c r="Q91" i="1"/>
  <c r="AB94" i="1"/>
  <c r="AA94" i="1"/>
  <c r="N93" i="1"/>
  <c r="I93" i="1"/>
  <c r="J92" i="1"/>
  <c r="F93" i="1"/>
  <c r="G92" i="1"/>
  <c r="C92" i="1"/>
  <c r="B95" i="1"/>
  <c r="D93" i="1" l="1"/>
  <c r="Q92" i="1"/>
  <c r="AB95" i="1"/>
  <c r="AA95" i="1"/>
  <c r="N94" i="1"/>
  <c r="I94" i="1"/>
  <c r="J93" i="1"/>
  <c r="F94" i="1"/>
  <c r="G93" i="1"/>
  <c r="C93" i="1"/>
  <c r="B96" i="1"/>
  <c r="D94" i="1" l="1"/>
  <c r="Q93" i="1"/>
  <c r="AB96" i="1"/>
  <c r="AA96" i="1"/>
  <c r="N95" i="1"/>
  <c r="J94" i="1"/>
  <c r="I95" i="1"/>
  <c r="F95" i="1"/>
  <c r="G94" i="1"/>
  <c r="C94" i="1"/>
  <c r="B97" i="1"/>
  <c r="D95" i="1" l="1"/>
  <c r="Q94" i="1"/>
  <c r="AB97" i="1"/>
  <c r="AA97" i="1"/>
  <c r="N96" i="1"/>
  <c r="I96" i="1"/>
  <c r="J95" i="1"/>
  <c r="F96" i="1"/>
  <c r="G95" i="1"/>
  <c r="C95" i="1"/>
  <c r="B98" i="1"/>
  <c r="D96" i="1" l="1"/>
  <c r="Q95" i="1"/>
  <c r="AB98" i="1"/>
  <c r="AA98" i="1"/>
  <c r="N97" i="1"/>
  <c r="I97" i="1"/>
  <c r="J96" i="1"/>
  <c r="G96" i="1"/>
  <c r="F97" i="1"/>
  <c r="C96" i="1"/>
  <c r="B99" i="1"/>
  <c r="D97" i="1" l="1"/>
  <c r="Q96" i="1"/>
  <c r="AB99" i="1"/>
  <c r="AA99" i="1"/>
  <c r="N98" i="1"/>
  <c r="I98" i="1"/>
  <c r="J97" i="1"/>
  <c r="G97" i="1"/>
  <c r="F98" i="1"/>
  <c r="C97" i="1"/>
  <c r="B100" i="1"/>
  <c r="D98" i="1" l="1"/>
  <c r="Q97" i="1"/>
  <c r="AB100" i="1"/>
  <c r="AA100" i="1"/>
  <c r="N99" i="1"/>
  <c r="I99" i="1"/>
  <c r="J98" i="1"/>
  <c r="F99" i="1"/>
  <c r="G98" i="1"/>
  <c r="C98" i="1"/>
  <c r="B101" i="1"/>
  <c r="D99" i="1" l="1"/>
  <c r="Q98" i="1"/>
  <c r="AB101" i="1"/>
  <c r="AA101" i="1"/>
  <c r="I100" i="1"/>
  <c r="J99" i="1"/>
  <c r="F100" i="1"/>
  <c r="G99" i="1"/>
  <c r="C99" i="1"/>
  <c r="B102" i="1"/>
  <c r="D100" i="1" l="1"/>
  <c r="Q99" i="1"/>
  <c r="AB102" i="1"/>
  <c r="AA102" i="1"/>
  <c r="I101" i="1"/>
  <c r="J100" i="1"/>
  <c r="F101" i="1"/>
  <c r="G100" i="1"/>
  <c r="C100" i="1"/>
  <c r="B103" i="1"/>
  <c r="D101" i="1" l="1"/>
  <c r="Q100" i="1"/>
  <c r="AB103" i="1"/>
  <c r="AA103" i="1"/>
  <c r="I102" i="1"/>
  <c r="J101" i="1"/>
  <c r="F102" i="1"/>
  <c r="G101" i="1"/>
  <c r="C101" i="1"/>
  <c r="D102" i="1" l="1"/>
  <c r="Q101" i="1"/>
  <c r="I103" i="1"/>
  <c r="J102" i="1"/>
  <c r="G102" i="1"/>
  <c r="F103" i="1"/>
  <c r="C102" i="1"/>
  <c r="D103" i="1" l="1"/>
  <c r="Q103" i="1" s="1"/>
  <c r="Q102" i="1"/>
  <c r="J103" i="1"/>
  <c r="G103" i="1"/>
  <c r="C103" i="1"/>
  <c r="J24" i="1" l="1"/>
  <c r="M23" i="1" l="1"/>
  <c r="O23" i="1"/>
  <c r="S23" i="1" s="1"/>
  <c r="V23" i="1" s="1"/>
  <c r="L24" i="1"/>
  <c r="M24" i="1" s="1"/>
  <c r="L25" i="1" l="1"/>
  <c r="O25" i="1" s="1"/>
  <c r="S25" i="1" s="1"/>
  <c r="V25" i="1" s="1"/>
  <c r="T23" i="1"/>
  <c r="R23" i="1"/>
  <c r="U23" i="1" s="1"/>
  <c r="P25" i="1"/>
  <c r="T25" i="1" s="1"/>
  <c r="L26" i="1"/>
  <c r="M25" i="1"/>
  <c r="O24" i="1"/>
  <c r="R25" i="1" l="1"/>
  <c r="U25" i="1" s="1"/>
  <c r="W25" i="1" s="1"/>
  <c r="W23" i="1"/>
  <c r="S24" i="1"/>
  <c r="V24" i="1" s="1"/>
  <c r="P24" i="1"/>
  <c r="T24" i="1" s="1"/>
  <c r="R24" i="1"/>
  <c r="U24" i="1" s="1"/>
  <c r="M26" i="1"/>
  <c r="L27" i="1"/>
  <c r="O26" i="1"/>
  <c r="W24" i="1" l="1"/>
  <c r="S26" i="1"/>
  <c r="V26" i="1" s="1"/>
  <c r="R26" i="1"/>
  <c r="U26" i="1" s="1"/>
  <c r="P26" i="1"/>
  <c r="T26" i="1" s="1"/>
  <c r="O27" i="1"/>
  <c r="M27" i="1"/>
  <c r="L28" i="1"/>
  <c r="O28" i="1" l="1"/>
  <c r="M28" i="1"/>
  <c r="L29" i="1"/>
  <c r="P27" i="1"/>
  <c r="T27" i="1" s="1"/>
  <c r="S27" i="1"/>
  <c r="V27" i="1" s="1"/>
  <c r="R27" i="1"/>
  <c r="U27" i="1" s="1"/>
  <c r="W26" i="1"/>
  <c r="W27" i="1" l="1"/>
  <c r="O29" i="1"/>
  <c r="L30" i="1"/>
  <c r="M29" i="1"/>
  <c r="P28" i="1"/>
  <c r="T28" i="1" s="1"/>
  <c r="R28" i="1"/>
  <c r="U28" i="1" s="1"/>
  <c r="S28" i="1"/>
  <c r="V28" i="1" s="1"/>
  <c r="W28" i="1" l="1"/>
  <c r="M30" i="1"/>
  <c r="O30" i="1"/>
  <c r="L31" i="1"/>
  <c r="P29" i="1"/>
  <c r="T29" i="1" s="1"/>
  <c r="R29" i="1"/>
  <c r="U29" i="1" s="1"/>
  <c r="S29" i="1"/>
  <c r="V29" i="1" s="1"/>
  <c r="W29" i="1" l="1"/>
  <c r="M31" i="1"/>
  <c r="O31" i="1"/>
  <c r="L32" i="1"/>
  <c r="S30" i="1"/>
  <c r="V30" i="1" s="1"/>
  <c r="P30" i="1"/>
  <c r="T30" i="1" s="1"/>
  <c r="R30" i="1"/>
  <c r="U30" i="1" s="1"/>
  <c r="S31" i="1" l="1"/>
  <c r="V31" i="1" s="1"/>
  <c r="P31" i="1"/>
  <c r="T31" i="1" s="1"/>
  <c r="R31" i="1"/>
  <c r="U31" i="1" s="1"/>
  <c r="W30" i="1"/>
  <c r="M32" i="1"/>
  <c r="O32" i="1"/>
  <c r="L33" i="1"/>
  <c r="W31" i="1" l="1"/>
  <c r="M33" i="1"/>
  <c r="O33" i="1"/>
  <c r="L34" i="1"/>
  <c r="P32" i="1"/>
  <c r="T32" i="1" s="1"/>
  <c r="S32" i="1"/>
  <c r="V32" i="1" s="1"/>
  <c r="R32" i="1"/>
  <c r="U32" i="1" s="1"/>
  <c r="M34" i="1" l="1"/>
  <c r="O34" i="1"/>
  <c r="L35" i="1"/>
  <c r="W32" i="1"/>
  <c r="S33" i="1"/>
  <c r="V33" i="1" s="1"/>
  <c r="R33" i="1"/>
  <c r="U33" i="1" s="1"/>
  <c r="P33" i="1"/>
  <c r="T33" i="1" s="1"/>
  <c r="W33" i="1" l="1"/>
  <c r="O35" i="1"/>
  <c r="M35" i="1"/>
  <c r="L36" i="1"/>
  <c r="P34" i="1"/>
  <c r="T34" i="1" s="1"/>
  <c r="S34" i="1"/>
  <c r="V34" i="1" s="1"/>
  <c r="R34" i="1"/>
  <c r="U34" i="1" s="1"/>
  <c r="P35" i="1" l="1"/>
  <c r="T35" i="1" s="1"/>
  <c r="R35" i="1"/>
  <c r="U35" i="1" s="1"/>
  <c r="S35" i="1"/>
  <c r="V35" i="1" s="1"/>
  <c r="W34" i="1"/>
  <c r="L37" i="1"/>
  <c r="M36" i="1"/>
  <c r="O36" i="1"/>
  <c r="O37" i="1" l="1"/>
  <c r="M37" i="1"/>
  <c r="L38" i="1"/>
  <c r="S36" i="1"/>
  <c r="V36" i="1" s="1"/>
  <c r="R36" i="1"/>
  <c r="U36" i="1" s="1"/>
  <c r="P36" i="1"/>
  <c r="T36" i="1" s="1"/>
  <c r="W35" i="1"/>
  <c r="W36" i="1" l="1"/>
  <c r="M38" i="1"/>
  <c r="O38" i="1"/>
  <c r="L39" i="1"/>
  <c r="R37" i="1"/>
  <c r="U37" i="1" s="1"/>
  <c r="P37" i="1"/>
  <c r="T37" i="1" s="1"/>
  <c r="S37" i="1"/>
  <c r="V37" i="1" s="1"/>
  <c r="W37" i="1" l="1"/>
  <c r="M39" i="1"/>
  <c r="L40" i="1"/>
  <c r="O39" i="1"/>
  <c r="R38" i="1"/>
  <c r="U38" i="1" s="1"/>
  <c r="P38" i="1"/>
  <c r="T38" i="1" s="1"/>
  <c r="S38" i="1"/>
  <c r="V38" i="1" s="1"/>
  <c r="W38" i="1" l="1"/>
  <c r="M40" i="1"/>
  <c r="O40" i="1"/>
  <c r="L41" i="1"/>
  <c r="P39" i="1"/>
  <c r="T39" i="1" s="1"/>
  <c r="R39" i="1"/>
  <c r="U39" i="1" s="1"/>
  <c r="S39" i="1"/>
  <c r="V39" i="1" s="1"/>
  <c r="W39" i="1" l="1"/>
  <c r="M41" i="1"/>
  <c r="O41" i="1"/>
  <c r="L42" i="1"/>
  <c r="P40" i="1"/>
  <c r="T40" i="1" s="1"/>
  <c r="S40" i="1"/>
  <c r="V40" i="1" s="1"/>
  <c r="R40" i="1"/>
  <c r="U40" i="1" s="1"/>
  <c r="W40" i="1" l="1"/>
  <c r="M42" i="1"/>
  <c r="O42" i="1"/>
  <c r="L43" i="1"/>
  <c r="P41" i="1"/>
  <c r="T41" i="1" s="1"/>
  <c r="R41" i="1"/>
  <c r="U41" i="1" s="1"/>
  <c r="S41" i="1"/>
  <c r="V41" i="1" s="1"/>
  <c r="P42" i="1" l="1"/>
  <c r="T42" i="1" s="1"/>
  <c r="S42" i="1"/>
  <c r="V42" i="1" s="1"/>
  <c r="R42" i="1"/>
  <c r="U42" i="1" s="1"/>
  <c r="W41" i="1"/>
  <c r="M43" i="1"/>
  <c r="O43" i="1"/>
  <c r="L44" i="1"/>
  <c r="M44" i="1" l="1"/>
  <c r="O44" i="1"/>
  <c r="L45" i="1"/>
  <c r="S43" i="1"/>
  <c r="V43" i="1" s="1"/>
  <c r="R43" i="1"/>
  <c r="U43" i="1" s="1"/>
  <c r="P43" i="1"/>
  <c r="T43" i="1" s="1"/>
  <c r="W42" i="1"/>
  <c r="W43" i="1" l="1"/>
  <c r="S44" i="1"/>
  <c r="V44" i="1" s="1"/>
  <c r="P44" i="1"/>
  <c r="T44" i="1" s="1"/>
  <c r="R44" i="1"/>
  <c r="U44" i="1" s="1"/>
  <c r="O45" i="1"/>
  <c r="L46" i="1"/>
  <c r="M45" i="1"/>
  <c r="S45" i="1" l="1"/>
  <c r="V45" i="1" s="1"/>
  <c r="R45" i="1"/>
  <c r="U45" i="1" s="1"/>
  <c r="P45" i="1"/>
  <c r="T45" i="1" s="1"/>
  <c r="M46" i="1"/>
  <c r="L47" i="1"/>
  <c r="O46" i="1"/>
  <c r="W44" i="1"/>
  <c r="W45" i="1" l="1"/>
  <c r="P46" i="1"/>
  <c r="T46" i="1" s="1"/>
  <c r="R46" i="1"/>
  <c r="U46" i="1" s="1"/>
  <c r="S46" i="1"/>
  <c r="V46" i="1" s="1"/>
  <c r="O47" i="1"/>
  <c r="L48" i="1"/>
  <c r="M47" i="1"/>
  <c r="O48" i="1" l="1"/>
  <c r="M48" i="1"/>
  <c r="L49" i="1"/>
  <c r="P47" i="1"/>
  <c r="T47" i="1" s="1"/>
  <c r="S47" i="1"/>
  <c r="V47" i="1" s="1"/>
  <c r="R47" i="1"/>
  <c r="U47" i="1" s="1"/>
  <c r="W46" i="1"/>
  <c r="M49" i="1" l="1"/>
  <c r="L50" i="1"/>
  <c r="O49" i="1"/>
  <c r="W47" i="1"/>
  <c r="P48" i="1"/>
  <c r="T48" i="1" s="1"/>
  <c r="S48" i="1"/>
  <c r="V48" i="1" s="1"/>
  <c r="R48" i="1"/>
  <c r="U48" i="1" s="1"/>
  <c r="M50" i="1" l="1"/>
  <c r="L51" i="1"/>
  <c r="O50" i="1"/>
  <c r="W48" i="1"/>
  <c r="P49" i="1"/>
  <c r="T49" i="1" s="1"/>
  <c r="S49" i="1"/>
  <c r="V49" i="1" s="1"/>
  <c r="R49" i="1"/>
  <c r="U49" i="1" s="1"/>
  <c r="P50" i="1" l="1"/>
  <c r="T50" i="1" s="1"/>
  <c r="S50" i="1"/>
  <c r="V50" i="1" s="1"/>
  <c r="R50" i="1"/>
  <c r="U50" i="1" s="1"/>
  <c r="M51" i="1"/>
  <c r="O51" i="1"/>
  <c r="L52" i="1"/>
  <c r="W49" i="1"/>
  <c r="M52" i="1" l="1"/>
  <c r="O52" i="1"/>
  <c r="L53" i="1"/>
  <c r="R51" i="1"/>
  <c r="U51" i="1" s="1"/>
  <c r="P51" i="1"/>
  <c r="T51" i="1" s="1"/>
  <c r="S51" i="1"/>
  <c r="V51" i="1" s="1"/>
  <c r="W50" i="1"/>
  <c r="W51" i="1" l="1"/>
  <c r="O53" i="1"/>
  <c r="M53" i="1"/>
  <c r="L54" i="1"/>
  <c r="P52" i="1"/>
  <c r="T52" i="1" s="1"/>
  <c r="R52" i="1"/>
  <c r="U52" i="1" s="1"/>
  <c r="S52" i="1"/>
  <c r="V52" i="1" s="1"/>
  <c r="W52" i="1" l="1"/>
  <c r="M54" i="1"/>
  <c r="L55" i="1"/>
  <c r="O54" i="1"/>
  <c r="R53" i="1"/>
  <c r="U53" i="1" s="1"/>
  <c r="P53" i="1"/>
  <c r="T53" i="1" s="1"/>
  <c r="S53" i="1"/>
  <c r="V53" i="1" s="1"/>
  <c r="W53" i="1" l="1"/>
  <c r="S54" i="1"/>
  <c r="V54" i="1" s="1"/>
  <c r="R54" i="1"/>
  <c r="U54" i="1" s="1"/>
  <c r="P54" i="1"/>
  <c r="T54" i="1" s="1"/>
  <c r="M55" i="1"/>
  <c r="O55" i="1"/>
  <c r="L56" i="1"/>
  <c r="W54" i="1" l="1"/>
  <c r="M56" i="1"/>
  <c r="L57" i="1"/>
  <c r="O56" i="1"/>
  <c r="R55" i="1"/>
  <c r="U55" i="1" s="1"/>
  <c r="P55" i="1"/>
  <c r="T55" i="1" s="1"/>
  <c r="S55" i="1"/>
  <c r="V55" i="1" s="1"/>
  <c r="O57" i="1" l="1"/>
  <c r="M57" i="1"/>
  <c r="L58" i="1"/>
  <c r="W55" i="1"/>
  <c r="R56" i="1"/>
  <c r="U56" i="1" s="1"/>
  <c r="P56" i="1"/>
  <c r="T56" i="1" s="1"/>
  <c r="S56" i="1"/>
  <c r="V56" i="1" s="1"/>
  <c r="M58" i="1" l="1"/>
  <c r="L59" i="1"/>
  <c r="O58" i="1"/>
  <c r="W56" i="1"/>
  <c r="P57" i="1"/>
  <c r="T57" i="1" s="1"/>
  <c r="S57" i="1"/>
  <c r="V57" i="1" s="1"/>
  <c r="R57" i="1"/>
  <c r="U57" i="1" s="1"/>
  <c r="W57" i="1" l="1"/>
  <c r="P58" i="1"/>
  <c r="T58" i="1" s="1"/>
  <c r="R58" i="1"/>
  <c r="U58" i="1" s="1"/>
  <c r="S58" i="1"/>
  <c r="V58" i="1" s="1"/>
  <c r="M59" i="1"/>
  <c r="O59" i="1"/>
  <c r="L60" i="1"/>
  <c r="M60" i="1" l="1"/>
  <c r="O60" i="1"/>
  <c r="L61" i="1"/>
  <c r="R59" i="1"/>
  <c r="U59" i="1" s="1"/>
  <c r="P59" i="1"/>
  <c r="T59" i="1" s="1"/>
  <c r="S59" i="1"/>
  <c r="V59" i="1" s="1"/>
  <c r="W58" i="1"/>
  <c r="W59" i="1" l="1"/>
  <c r="P60" i="1"/>
  <c r="T60" i="1" s="1"/>
  <c r="R60" i="1"/>
  <c r="U60" i="1" s="1"/>
  <c r="S60" i="1"/>
  <c r="V60" i="1" s="1"/>
  <c r="M61" i="1"/>
  <c r="O61" i="1"/>
  <c r="L62" i="1"/>
  <c r="O62" i="1" l="1"/>
  <c r="L63" i="1"/>
  <c r="M62" i="1"/>
  <c r="P61" i="1"/>
  <c r="T61" i="1" s="1"/>
  <c r="S61" i="1"/>
  <c r="V61" i="1" s="1"/>
  <c r="R61" i="1"/>
  <c r="U61" i="1" s="1"/>
  <c r="W60" i="1"/>
  <c r="R62" i="1" l="1"/>
  <c r="U62" i="1" s="1"/>
  <c r="P62" i="1"/>
  <c r="T62" i="1" s="1"/>
  <c r="S62" i="1"/>
  <c r="V62" i="1" s="1"/>
  <c r="W61" i="1"/>
  <c r="M63" i="1"/>
  <c r="O63" i="1"/>
  <c r="L64" i="1"/>
  <c r="P63" i="1" l="1"/>
  <c r="T63" i="1" s="1"/>
  <c r="S63" i="1"/>
  <c r="V63" i="1" s="1"/>
  <c r="R63" i="1"/>
  <c r="U63" i="1" s="1"/>
  <c r="M64" i="1"/>
  <c r="O64" i="1"/>
  <c r="L65" i="1"/>
  <c r="W62" i="1"/>
  <c r="P64" i="1" l="1"/>
  <c r="T64" i="1" s="1"/>
  <c r="S64" i="1"/>
  <c r="V64" i="1" s="1"/>
  <c r="R64" i="1"/>
  <c r="U64" i="1" s="1"/>
  <c r="M65" i="1"/>
  <c r="O65" i="1"/>
  <c r="L66" i="1"/>
  <c r="W63" i="1"/>
  <c r="S65" i="1" l="1"/>
  <c r="V65" i="1" s="1"/>
  <c r="R65" i="1"/>
  <c r="U65" i="1" s="1"/>
  <c r="P65" i="1"/>
  <c r="T65" i="1" s="1"/>
  <c r="M66" i="1"/>
  <c r="O66" i="1"/>
  <c r="L67" i="1"/>
  <c r="W64" i="1"/>
  <c r="W65" i="1" l="1"/>
  <c r="M67" i="1"/>
  <c r="O67" i="1"/>
  <c r="L68" i="1"/>
  <c r="S66" i="1"/>
  <c r="V66" i="1" s="1"/>
  <c r="P66" i="1"/>
  <c r="T66" i="1" s="1"/>
  <c r="R66" i="1"/>
  <c r="U66" i="1" s="1"/>
  <c r="S67" i="1" l="1"/>
  <c r="V67" i="1" s="1"/>
  <c r="R67" i="1"/>
  <c r="U67" i="1" s="1"/>
  <c r="P67" i="1"/>
  <c r="T67" i="1" s="1"/>
  <c r="W66" i="1"/>
  <c r="M68" i="1"/>
  <c r="O68" i="1"/>
  <c r="L69" i="1"/>
  <c r="W67" i="1" l="1"/>
  <c r="O69" i="1"/>
  <c r="M69" i="1"/>
  <c r="L70" i="1"/>
  <c r="S68" i="1"/>
  <c r="V68" i="1" s="1"/>
  <c r="P68" i="1"/>
  <c r="T68" i="1" s="1"/>
  <c r="R68" i="1"/>
  <c r="U68" i="1" s="1"/>
  <c r="M70" i="1" l="1"/>
  <c r="L71" i="1"/>
  <c r="O70" i="1"/>
  <c r="W68" i="1"/>
  <c r="P69" i="1"/>
  <c r="T69" i="1" s="1"/>
  <c r="R69" i="1"/>
  <c r="U69" i="1" s="1"/>
  <c r="S69" i="1"/>
  <c r="V69" i="1" s="1"/>
  <c r="P70" i="1" l="1"/>
  <c r="T70" i="1" s="1"/>
  <c r="R70" i="1"/>
  <c r="U70" i="1" s="1"/>
  <c r="S70" i="1"/>
  <c r="V70" i="1" s="1"/>
  <c r="W69" i="1"/>
  <c r="O71" i="1"/>
  <c r="M71" i="1"/>
  <c r="L72" i="1"/>
  <c r="M72" i="1" l="1"/>
  <c r="O72" i="1"/>
  <c r="L73" i="1"/>
  <c r="P71" i="1"/>
  <c r="T71" i="1" s="1"/>
  <c r="R71" i="1"/>
  <c r="U71" i="1" s="1"/>
  <c r="S71" i="1"/>
  <c r="V71" i="1" s="1"/>
  <c r="W70" i="1"/>
  <c r="W71" i="1" l="1"/>
  <c r="P72" i="1"/>
  <c r="T72" i="1" s="1"/>
  <c r="R72" i="1"/>
  <c r="U72" i="1" s="1"/>
  <c r="S72" i="1"/>
  <c r="V72" i="1" s="1"/>
  <c r="O73" i="1"/>
  <c r="M73" i="1"/>
  <c r="L74" i="1"/>
  <c r="M74" i="1" l="1"/>
  <c r="L75" i="1"/>
  <c r="O74" i="1"/>
  <c r="P73" i="1"/>
  <c r="T73" i="1" s="1"/>
  <c r="S73" i="1"/>
  <c r="V73" i="1" s="1"/>
  <c r="R73" i="1"/>
  <c r="U73" i="1" s="1"/>
  <c r="W72" i="1"/>
  <c r="W73" i="1" l="1"/>
  <c r="S74" i="1"/>
  <c r="V74" i="1" s="1"/>
  <c r="P74" i="1"/>
  <c r="T74" i="1" s="1"/>
  <c r="R74" i="1"/>
  <c r="U74" i="1" s="1"/>
  <c r="M75" i="1"/>
  <c r="O75" i="1"/>
  <c r="L76" i="1"/>
  <c r="M76" i="1" l="1"/>
  <c r="L77" i="1"/>
  <c r="O76" i="1"/>
  <c r="P75" i="1"/>
  <c r="T75" i="1" s="1"/>
  <c r="R75" i="1"/>
  <c r="U75" i="1" s="1"/>
  <c r="S75" i="1"/>
  <c r="V75" i="1" s="1"/>
  <c r="W74" i="1"/>
  <c r="P76" i="1" l="1"/>
  <c r="T76" i="1" s="1"/>
  <c r="R76" i="1"/>
  <c r="U76" i="1" s="1"/>
  <c r="S76" i="1"/>
  <c r="V76" i="1" s="1"/>
  <c r="M77" i="1"/>
  <c r="O77" i="1"/>
  <c r="L78" i="1"/>
  <c r="W75" i="1"/>
  <c r="O78" i="1" l="1"/>
  <c r="M78" i="1"/>
  <c r="L79" i="1"/>
  <c r="S77" i="1"/>
  <c r="V77" i="1" s="1"/>
  <c r="P77" i="1"/>
  <c r="T77" i="1" s="1"/>
  <c r="R77" i="1"/>
  <c r="U77" i="1" s="1"/>
  <c r="W76" i="1"/>
  <c r="M79" i="1" l="1"/>
  <c r="O79" i="1"/>
  <c r="L80" i="1"/>
  <c r="W77" i="1"/>
  <c r="P78" i="1"/>
  <c r="T78" i="1" s="1"/>
  <c r="S78" i="1"/>
  <c r="V78" i="1" s="1"/>
  <c r="R78" i="1"/>
  <c r="U78" i="1" s="1"/>
  <c r="W78" i="1" l="1"/>
  <c r="O80" i="1"/>
  <c r="M80" i="1"/>
  <c r="L81" i="1"/>
  <c r="S79" i="1"/>
  <c r="V79" i="1" s="1"/>
  <c r="P79" i="1"/>
  <c r="T79" i="1" s="1"/>
  <c r="R79" i="1"/>
  <c r="U79" i="1" s="1"/>
  <c r="W79" i="1" l="1"/>
  <c r="M81" i="1"/>
  <c r="O81" i="1"/>
  <c r="L82" i="1"/>
  <c r="S80" i="1"/>
  <c r="V80" i="1" s="1"/>
  <c r="P80" i="1"/>
  <c r="T80" i="1" s="1"/>
  <c r="R80" i="1"/>
  <c r="U80" i="1" s="1"/>
  <c r="W80" i="1" l="1"/>
  <c r="O82" i="1"/>
  <c r="M82" i="1"/>
  <c r="L83" i="1"/>
  <c r="P81" i="1"/>
  <c r="T81" i="1" s="1"/>
  <c r="R81" i="1"/>
  <c r="U81" i="1" s="1"/>
  <c r="S81" i="1"/>
  <c r="V81" i="1" s="1"/>
  <c r="O83" i="1" l="1"/>
  <c r="M83" i="1"/>
  <c r="L84" i="1"/>
  <c r="W81" i="1"/>
  <c r="R82" i="1"/>
  <c r="U82" i="1" s="1"/>
  <c r="S82" i="1"/>
  <c r="V82" i="1" s="1"/>
  <c r="P82" i="1"/>
  <c r="T82" i="1" s="1"/>
  <c r="W82" i="1" l="1"/>
  <c r="M84" i="1"/>
  <c r="O84" i="1"/>
  <c r="L85" i="1"/>
  <c r="P83" i="1"/>
  <c r="T83" i="1" s="1"/>
  <c r="R83" i="1"/>
  <c r="U83" i="1" s="1"/>
  <c r="S83" i="1"/>
  <c r="V83" i="1" s="1"/>
  <c r="P84" i="1" l="1"/>
  <c r="T84" i="1" s="1"/>
  <c r="R84" i="1"/>
  <c r="U84" i="1" s="1"/>
  <c r="S84" i="1"/>
  <c r="V84" i="1" s="1"/>
  <c r="W83" i="1"/>
  <c r="M85" i="1"/>
  <c r="O85" i="1"/>
  <c r="L86" i="1"/>
  <c r="M86" i="1" l="1"/>
  <c r="O86" i="1"/>
  <c r="L87" i="1"/>
  <c r="P85" i="1"/>
  <c r="T85" i="1" s="1"/>
  <c r="S85" i="1"/>
  <c r="V85" i="1" s="1"/>
  <c r="R85" i="1"/>
  <c r="U85" i="1" s="1"/>
  <c r="W84" i="1"/>
  <c r="P86" i="1" l="1"/>
  <c r="T86" i="1" s="1"/>
  <c r="R86" i="1"/>
  <c r="U86" i="1" s="1"/>
  <c r="S86" i="1"/>
  <c r="V86" i="1" s="1"/>
  <c r="W85" i="1"/>
  <c r="O87" i="1"/>
  <c r="M87" i="1"/>
  <c r="L88" i="1"/>
  <c r="M88" i="1" l="1"/>
  <c r="O88" i="1"/>
  <c r="L89" i="1"/>
  <c r="R87" i="1"/>
  <c r="U87" i="1" s="1"/>
  <c r="S87" i="1"/>
  <c r="V87" i="1" s="1"/>
  <c r="P87" i="1"/>
  <c r="T87" i="1" s="1"/>
  <c r="W86" i="1"/>
  <c r="W87" i="1" l="1"/>
  <c r="O89" i="1"/>
  <c r="M89" i="1"/>
  <c r="L90" i="1"/>
  <c r="R88" i="1"/>
  <c r="U88" i="1" s="1"/>
  <c r="P88" i="1"/>
  <c r="T88" i="1" s="1"/>
  <c r="S88" i="1"/>
  <c r="V88" i="1" s="1"/>
  <c r="P89" i="1" l="1"/>
  <c r="T89" i="1" s="1"/>
  <c r="S89" i="1"/>
  <c r="V89" i="1" s="1"/>
  <c r="R89" i="1"/>
  <c r="U89" i="1" s="1"/>
  <c r="W88" i="1"/>
  <c r="M90" i="1"/>
  <c r="O90" i="1"/>
  <c r="L91" i="1"/>
  <c r="W89" i="1" l="1"/>
  <c r="M91" i="1"/>
  <c r="O91" i="1"/>
  <c r="L92" i="1"/>
  <c r="S90" i="1"/>
  <c r="V90" i="1" s="1"/>
  <c r="R90" i="1"/>
  <c r="U90" i="1" s="1"/>
  <c r="P90" i="1"/>
  <c r="T90" i="1" s="1"/>
  <c r="W90" i="1" l="1"/>
  <c r="M92" i="1"/>
  <c r="O92" i="1"/>
  <c r="L93" i="1"/>
  <c r="S91" i="1"/>
  <c r="V91" i="1" s="1"/>
  <c r="R91" i="1"/>
  <c r="U91" i="1" s="1"/>
  <c r="P91" i="1"/>
  <c r="T91" i="1" s="1"/>
  <c r="W91" i="1" l="1"/>
  <c r="M93" i="1"/>
  <c r="O93" i="1"/>
  <c r="L94" i="1"/>
  <c r="R92" i="1"/>
  <c r="U92" i="1" s="1"/>
  <c r="P92" i="1"/>
  <c r="T92" i="1" s="1"/>
  <c r="S92" i="1"/>
  <c r="V92" i="1" s="1"/>
  <c r="W92" i="1" l="1"/>
  <c r="M94" i="1"/>
  <c r="O94" i="1"/>
  <c r="L95" i="1"/>
  <c r="R93" i="1"/>
  <c r="U93" i="1" s="1"/>
  <c r="P93" i="1"/>
  <c r="T93" i="1" s="1"/>
  <c r="S93" i="1"/>
  <c r="V93" i="1" s="1"/>
  <c r="R94" i="1" l="1"/>
  <c r="U94" i="1" s="1"/>
  <c r="S94" i="1"/>
  <c r="V94" i="1" s="1"/>
  <c r="P94" i="1"/>
  <c r="T94" i="1" s="1"/>
  <c r="W93" i="1"/>
  <c r="O95" i="1"/>
  <c r="M95" i="1"/>
  <c r="L96" i="1"/>
  <c r="M96" i="1" l="1"/>
  <c r="O96" i="1"/>
  <c r="L97" i="1"/>
  <c r="W94" i="1"/>
  <c r="P95" i="1"/>
  <c r="T95" i="1" s="1"/>
  <c r="R95" i="1"/>
  <c r="U95" i="1" s="1"/>
  <c r="S95" i="1"/>
  <c r="V95" i="1" s="1"/>
  <c r="W95" i="1" l="1"/>
  <c r="O97" i="1"/>
  <c r="M97" i="1"/>
  <c r="L98" i="1"/>
  <c r="R96" i="1"/>
  <c r="U96" i="1" s="1"/>
  <c r="S96" i="1"/>
  <c r="V96" i="1" s="1"/>
  <c r="P96" i="1"/>
  <c r="T96" i="1" s="1"/>
  <c r="W96" i="1" l="1"/>
  <c r="M98" i="1"/>
  <c r="O98" i="1"/>
  <c r="L99" i="1"/>
  <c r="R97" i="1"/>
  <c r="U97" i="1" s="1"/>
  <c r="S97" i="1"/>
  <c r="V97" i="1" s="1"/>
  <c r="P97" i="1"/>
  <c r="T97" i="1" s="1"/>
  <c r="W97" i="1" l="1"/>
  <c r="M99" i="1"/>
  <c r="O99" i="1"/>
  <c r="L100" i="1"/>
  <c r="P98" i="1"/>
  <c r="T98" i="1" s="1"/>
  <c r="S98" i="1"/>
  <c r="V98" i="1" s="1"/>
  <c r="R98" i="1"/>
  <c r="U98" i="1" s="1"/>
  <c r="O100" i="1" l="1"/>
  <c r="L101" i="1"/>
  <c r="W98" i="1"/>
  <c r="R99" i="1"/>
  <c r="U99" i="1" s="1"/>
  <c r="P99" i="1"/>
  <c r="T99" i="1" s="1"/>
  <c r="S99" i="1"/>
  <c r="V99" i="1" s="1"/>
  <c r="W99" i="1" l="1"/>
  <c r="O101" i="1"/>
  <c r="L102" i="1"/>
  <c r="P100" i="1"/>
  <c r="T100" i="1" s="1"/>
  <c r="R100" i="1"/>
  <c r="U100" i="1" s="1"/>
  <c r="S100" i="1"/>
  <c r="V100" i="1" s="1"/>
  <c r="W100" i="1" l="1"/>
  <c r="O102" i="1"/>
  <c r="L103" i="1"/>
  <c r="S101" i="1"/>
  <c r="V101" i="1" s="1"/>
  <c r="R101" i="1"/>
  <c r="U101" i="1" s="1"/>
  <c r="P101" i="1"/>
  <c r="T101" i="1" s="1"/>
  <c r="W101" i="1" l="1"/>
  <c r="O103" i="1"/>
  <c r="P102" i="1"/>
  <c r="T102" i="1" s="1"/>
  <c r="R102" i="1"/>
  <c r="U102" i="1" s="1"/>
  <c r="S102" i="1"/>
  <c r="V102" i="1" s="1"/>
  <c r="W102" i="1" l="1"/>
  <c r="R103" i="1"/>
  <c r="U103" i="1" s="1"/>
  <c r="S103" i="1"/>
  <c r="V103" i="1" s="1"/>
  <c r="P103" i="1"/>
  <c r="T103" i="1" s="1"/>
  <c r="W103" i="1" l="1"/>
</calcChain>
</file>

<file path=xl/sharedStrings.xml><?xml version="1.0" encoding="utf-8"?>
<sst xmlns="http://schemas.openxmlformats.org/spreadsheetml/2006/main" count="46" uniqueCount="35">
  <si>
    <t>som(a+b+c)</t>
  </si>
  <si>
    <r>
      <t>a*sin</t>
    </r>
    <r>
      <rPr>
        <sz val="11"/>
        <color theme="0"/>
        <rFont val="Calibri"/>
        <family val="2"/>
      </rPr>
      <t>ϕ</t>
    </r>
  </si>
  <si>
    <r>
      <t>b*sin(</t>
    </r>
    <r>
      <rPr>
        <sz val="11"/>
        <color theme="0"/>
        <rFont val="Calibri"/>
        <family val="2"/>
      </rPr>
      <t>ϕ+δ)</t>
    </r>
  </si>
  <si>
    <r>
      <t>c*sin(</t>
    </r>
    <r>
      <rPr>
        <sz val="11"/>
        <color theme="0"/>
        <rFont val="Calibri"/>
        <family val="2"/>
      </rPr>
      <t>ϕ+γ)</t>
    </r>
  </si>
  <si>
    <r>
      <t>(a*sin</t>
    </r>
    <r>
      <rPr>
        <sz val="11"/>
        <color theme="0"/>
        <rFont val="Calibri"/>
        <family val="2"/>
      </rPr>
      <t>ϕ)^2</t>
    </r>
  </si>
  <si>
    <r>
      <t>(b*sin(</t>
    </r>
    <r>
      <rPr>
        <sz val="11"/>
        <color theme="0"/>
        <rFont val="Calibri"/>
        <family val="2"/>
      </rPr>
      <t>ϕ+δ))^2</t>
    </r>
  </si>
  <si>
    <r>
      <t>(c*sin(</t>
    </r>
    <r>
      <rPr>
        <sz val="11"/>
        <color theme="0"/>
        <rFont val="Calibri"/>
        <family val="2"/>
      </rPr>
      <t>ϕ+γ))^2</t>
    </r>
  </si>
  <si>
    <r>
      <rPr>
        <sz val="11"/>
        <color theme="0"/>
        <rFont val="Calibri"/>
        <family val="2"/>
      </rPr>
      <t xml:space="preserve">ϕ </t>
    </r>
    <r>
      <rPr>
        <sz val="11"/>
        <color theme="0"/>
        <rFont val="Calibri"/>
        <family val="2"/>
        <scheme val="minor"/>
      </rPr>
      <t>rad</t>
    </r>
  </si>
  <si>
    <t>*</t>
  </si>
  <si>
    <t>sin(</t>
  </si>
  <si>
    <t>line y</t>
  </si>
  <si>
    <t>a*1,2</t>
  </si>
  <si>
    <t>°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</si>
  <si>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)</t>
    </r>
  </si>
  <si>
    <r>
      <t>y1 (</t>
    </r>
    <r>
      <rPr>
        <sz val="11"/>
        <color rgb="FFFF0000"/>
        <rFont val="Calibri"/>
        <family val="2"/>
      </rPr>
      <t xml:space="preserve">ϕ) </t>
    </r>
    <r>
      <rPr>
        <sz val="11"/>
        <color rgb="FFFF0000"/>
        <rFont val="Calibri"/>
        <family val="2"/>
        <scheme val="minor"/>
      </rPr>
      <t>=</t>
    </r>
  </si>
  <si>
    <r>
      <t>y2 (</t>
    </r>
    <r>
      <rPr>
        <sz val="11"/>
        <color rgb="FFFFC000"/>
        <rFont val="Calibri"/>
        <family val="2"/>
      </rPr>
      <t xml:space="preserve">ϕ) </t>
    </r>
    <r>
      <rPr>
        <sz val="11"/>
        <color rgb="FFFFC000"/>
        <rFont val="Calibri"/>
        <family val="2"/>
        <scheme val="minor"/>
      </rPr>
      <t>=</t>
    </r>
  </si>
  <si>
    <r>
      <t>y3 (</t>
    </r>
    <r>
      <rPr>
        <sz val="11"/>
        <color rgb="FF92D050"/>
        <rFont val="Calibri"/>
        <family val="2"/>
      </rPr>
      <t xml:space="preserve">ϕ) </t>
    </r>
    <r>
      <rPr>
        <sz val="11"/>
        <color rgb="FF92D050"/>
        <rFont val="Calibri"/>
        <family val="2"/>
        <scheme val="minor"/>
      </rPr>
      <t>=</t>
    </r>
  </si>
  <si>
    <t>(</t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</si>
  <si>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) =</t>
    </r>
  </si>
  <si>
    <t>y1</t>
  </si>
  <si>
    <t>y2</t>
  </si>
  <si>
    <t>y3</t>
  </si>
  <si>
    <t>0 of 1</t>
  </si>
  <si>
    <t>sum:</t>
  </si>
  <si>
    <t>y-line size:</t>
  </si>
  <si>
    <t>SINUS TO THREE PHASE PRESENTATION</t>
  </si>
  <si>
    <t>Fill in red values:</t>
  </si>
  <si>
    <t>show power lines: yes = 1, no = 0;</t>
  </si>
  <si>
    <t>show sum power lines: yes = 1, no = 0;</t>
  </si>
  <si>
    <t>HAN University of Applied Sciences, Arnhem, the Netherlands</t>
  </si>
  <si>
    <t>© Amperes.nl      email:  info@amperes.nl</t>
  </si>
  <si>
    <t>For private use only and not for commercial settings</t>
  </si>
  <si>
    <t>Bram Steennis     Version March 21  2021</t>
  </si>
  <si>
    <t>Example 3e harmonic (0-100%);</t>
  </si>
  <si>
    <t>position vertical line;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</si>
</sst>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theme="3" tint="0.3999755851924192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11"/>
      <color rgb="FFFFC000"/>
      <name val="Calibri"/>
      <family val="2"/>
    </font>
    <font>
      <sz val="11"/>
      <color rgb="FF92D050"/>
      <name val="Calibri"/>
      <family val="2"/>
    </font>
    <font>
      <sz val="11"/>
      <color theme="4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 applyProtection="1">
      <protection locked="0"/>
    </xf>
    <xf numFmtId="0" fontId="0" fillId="0" borderId="3" xfId="0" applyBorder="1"/>
    <xf numFmtId="0" fontId="6" fillId="0" borderId="4" xfId="0" applyFont="1" applyBorder="1"/>
    <xf numFmtId="0" fontId="1" fillId="0" borderId="0" xfId="0" applyFont="1" applyProtection="1">
      <protection locked="0"/>
    </xf>
    <xf numFmtId="0" fontId="0" fillId="0" borderId="5" xfId="0" applyBorder="1"/>
    <xf numFmtId="0" fontId="7" fillId="0" borderId="6" xfId="0" applyFont="1" applyBorder="1"/>
    <xf numFmtId="0" fontId="0" fillId="0" borderId="7" xfId="0" applyBorder="1"/>
    <xf numFmtId="0" fontId="1" fillId="0" borderId="7" xfId="0" applyFont="1" applyBorder="1" applyProtection="1">
      <protection locked="0"/>
    </xf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8" fillId="0" borderId="6" xfId="0" applyFont="1" applyBorder="1"/>
    <xf numFmtId="0" fontId="12" fillId="0" borderId="7" xfId="0" applyFont="1" applyBorder="1"/>
    <xf numFmtId="0" fontId="8" fillId="0" borderId="10" xfId="0" applyFont="1" applyBorder="1"/>
    <xf numFmtId="0" fontId="12" fillId="0" borderId="11" xfId="0" applyFont="1" applyBorder="1"/>
    <xf numFmtId="0" fontId="0" fillId="0" borderId="11" xfId="0" applyBorder="1"/>
    <xf numFmtId="0" fontId="1" fillId="0" borderId="12" xfId="0" applyFont="1" applyBorder="1" applyProtection="1">
      <protection locked="0"/>
    </xf>
    <xf numFmtId="0" fontId="1" fillId="0" borderId="8" xfId="0" applyFont="1" applyBorder="1" applyProtection="1">
      <protection locked="0"/>
    </xf>
    <xf numFmtId="2" fontId="0" fillId="0" borderId="0" xfId="0" applyNumberFormat="1"/>
    <xf numFmtId="2" fontId="1" fillId="0" borderId="0" xfId="0" applyNumberFormat="1" applyFont="1"/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2" fontId="3" fillId="0" borderId="0" xfId="0" applyNumberFormat="1" applyFont="1"/>
    <xf numFmtId="0" fontId="0" fillId="0" borderId="18" xfId="0" applyBorder="1"/>
    <xf numFmtId="0" fontId="0" fillId="0" borderId="14" xfId="0" applyBorder="1"/>
    <xf numFmtId="0" fontId="0" fillId="0" borderId="13" xfId="0" applyBorder="1"/>
    <xf numFmtId="0" fontId="1" fillId="0" borderId="14" xfId="0" applyFont="1" applyBorder="1" applyProtection="1">
      <protection locked="0"/>
    </xf>
    <xf numFmtId="0" fontId="2" fillId="0" borderId="15" xfId="0" applyFont="1" applyBorder="1"/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16" xfId="0" applyBorder="1"/>
    <xf numFmtId="0" fontId="0" fillId="0" borderId="17" xfId="0" applyBorder="1" applyAlignment="1">
      <alignment horizontal="left"/>
    </xf>
    <xf numFmtId="0" fontId="1" fillId="0" borderId="0" xfId="0" applyFont="1"/>
    <xf numFmtId="0" fontId="8" fillId="0" borderId="23" xfId="0" applyFont="1" applyBorder="1"/>
    <xf numFmtId="0" fontId="8" fillId="0" borderId="24" xfId="0" applyFont="1" applyBorder="1"/>
    <xf numFmtId="0" fontId="0" fillId="0" borderId="24" xfId="0" applyBorder="1"/>
    <xf numFmtId="9" fontId="1" fillId="0" borderId="25" xfId="0" applyNumberFormat="1" applyFont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580635753864099E-2"/>
          <c:y val="3.5626983194264887E-3"/>
          <c:w val="0.9498468912988498"/>
          <c:h val="0.93393393393393398"/>
        </c:manualLayout>
      </c:layout>
      <c:scatterChart>
        <c:scatterStyle val="lineMarker"/>
        <c:varyColors val="0"/>
        <c:ser>
          <c:idx val="0"/>
          <c:order val="0"/>
          <c:tx>
            <c:v>asinphi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Sheet1!$L$23:$L$103</c:f>
              <c:numCache>
                <c:formatCode>0.00</c:formatCode>
                <c:ptCount val="8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  <c:pt idx="27">
                  <c:v>115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135</c:v>
                </c:pt>
                <c:pt idx="32">
                  <c:v>140</c:v>
                </c:pt>
                <c:pt idx="33">
                  <c:v>145</c:v>
                </c:pt>
                <c:pt idx="34">
                  <c:v>150</c:v>
                </c:pt>
                <c:pt idx="35">
                  <c:v>155</c:v>
                </c:pt>
                <c:pt idx="36">
                  <c:v>160</c:v>
                </c:pt>
                <c:pt idx="37">
                  <c:v>165</c:v>
                </c:pt>
                <c:pt idx="38">
                  <c:v>170</c:v>
                </c:pt>
                <c:pt idx="39">
                  <c:v>175</c:v>
                </c:pt>
                <c:pt idx="40">
                  <c:v>180</c:v>
                </c:pt>
                <c:pt idx="41">
                  <c:v>185</c:v>
                </c:pt>
                <c:pt idx="42">
                  <c:v>190</c:v>
                </c:pt>
                <c:pt idx="43">
                  <c:v>195</c:v>
                </c:pt>
                <c:pt idx="44">
                  <c:v>200</c:v>
                </c:pt>
                <c:pt idx="45">
                  <c:v>205</c:v>
                </c:pt>
                <c:pt idx="46">
                  <c:v>210</c:v>
                </c:pt>
                <c:pt idx="47">
                  <c:v>215</c:v>
                </c:pt>
                <c:pt idx="48">
                  <c:v>220</c:v>
                </c:pt>
                <c:pt idx="49">
                  <c:v>225</c:v>
                </c:pt>
                <c:pt idx="50">
                  <c:v>230</c:v>
                </c:pt>
                <c:pt idx="51">
                  <c:v>235</c:v>
                </c:pt>
                <c:pt idx="52">
                  <c:v>240</c:v>
                </c:pt>
                <c:pt idx="53">
                  <c:v>245</c:v>
                </c:pt>
                <c:pt idx="54">
                  <c:v>250</c:v>
                </c:pt>
                <c:pt idx="55">
                  <c:v>255</c:v>
                </c:pt>
                <c:pt idx="56">
                  <c:v>260</c:v>
                </c:pt>
                <c:pt idx="57">
                  <c:v>265</c:v>
                </c:pt>
                <c:pt idx="58">
                  <c:v>270</c:v>
                </c:pt>
                <c:pt idx="59">
                  <c:v>275</c:v>
                </c:pt>
                <c:pt idx="60">
                  <c:v>280</c:v>
                </c:pt>
                <c:pt idx="61">
                  <c:v>285</c:v>
                </c:pt>
                <c:pt idx="62">
                  <c:v>290</c:v>
                </c:pt>
                <c:pt idx="63">
                  <c:v>295</c:v>
                </c:pt>
                <c:pt idx="64">
                  <c:v>300</c:v>
                </c:pt>
                <c:pt idx="65">
                  <c:v>305</c:v>
                </c:pt>
                <c:pt idx="66">
                  <c:v>310</c:v>
                </c:pt>
                <c:pt idx="67">
                  <c:v>315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335</c:v>
                </c:pt>
                <c:pt idx="72">
                  <c:v>340</c:v>
                </c:pt>
                <c:pt idx="73">
                  <c:v>345</c:v>
                </c:pt>
                <c:pt idx="74">
                  <c:v>350</c:v>
                </c:pt>
                <c:pt idx="75">
                  <c:v>355</c:v>
                </c:pt>
                <c:pt idx="76">
                  <c:v>360</c:v>
                </c:pt>
                <c:pt idx="77">
                  <c:v>365</c:v>
                </c:pt>
                <c:pt idx="78">
                  <c:v>370</c:v>
                </c:pt>
                <c:pt idx="79">
                  <c:v>375</c:v>
                </c:pt>
                <c:pt idx="80">
                  <c:v>380</c:v>
                </c:pt>
              </c:numCache>
            </c:numRef>
          </c:xVal>
          <c:yVal>
            <c:numRef>
              <c:f>Sheet1!$P$23:$P$103</c:f>
              <c:numCache>
                <c:formatCode>0.00</c:formatCode>
                <c:ptCount val="81"/>
                <c:pt idx="0">
                  <c:v>-0.68402093863850744</c:v>
                </c:pt>
                <c:pt idx="1">
                  <c:v>-0.51762317410706538</c:v>
                </c:pt>
                <c:pt idx="2">
                  <c:v>-0.34728621688775169</c:v>
                </c:pt>
                <c:pt idx="3">
                  <c:v>-0.17430635766057731</c:v>
                </c:pt>
                <c:pt idx="4">
                  <c:v>0</c:v>
                </c:pt>
                <c:pt idx="5">
                  <c:v>0.17430635766057731</c:v>
                </c:pt>
                <c:pt idx="6">
                  <c:v>0.34728621688775169</c:v>
                </c:pt>
                <c:pt idx="7">
                  <c:v>0.51762317410706538</c:v>
                </c:pt>
                <c:pt idx="8">
                  <c:v>0.68402093863850744</c:v>
                </c:pt>
                <c:pt idx="9">
                  <c:v>0.84521319766976788</c:v>
                </c:pt>
                <c:pt idx="10">
                  <c:v>0.99997325309326512</c:v>
                </c:pt>
                <c:pt idx="11">
                  <c:v>1.1471233568691235</c:v>
                </c:pt>
                <c:pt idx="12">
                  <c:v>1.2855436738705379</c:v>
                </c:pt>
                <c:pt idx="13">
                  <c:v>1.4141808040028829</c:v>
                </c:pt>
                <c:pt idx="14">
                  <c:v>1.5320557987419152</c:v>
                </c:pt>
                <c:pt idx="15">
                  <c:v>1.6382716110839723</c:v>
                </c:pt>
                <c:pt idx="16">
                  <c:v>1.7320199222128894</c:v>
                </c:pt>
                <c:pt idx="17">
                  <c:v>1.8125872929316349</c:v>
                </c:pt>
                <c:pt idx="18">
                  <c:v>1.8793605930453261</c:v>
                </c:pt>
                <c:pt idx="19">
                  <c:v>1.9318316673771654</c:v>
                </c:pt>
                <c:pt idx="20">
                  <c:v>1.9696012029081997</c:v>
                </c:pt>
                <c:pt idx="21">
                  <c:v>1.9923817676113666</c:v>
                </c:pt>
                <c:pt idx="22">
                  <c:v>1.9999999978538281</c:v>
                </c:pt>
                <c:pt idx="23">
                  <c:v>1.992397917721122</c:v>
                </c:pt>
                <c:pt idx="24">
                  <c:v>1.9696333802228687</c:v>
                </c:pt>
                <c:pt idx="25">
                  <c:v>1.9318796270223895</c:v>
                </c:pt>
                <c:pt idx="26">
                  <c:v>1.879423970040762</c:v>
                </c:pt>
                <c:pt idx="27">
                  <c:v>1.8126656049685113</c:v>
                </c:pt>
                <c:pt idx="28">
                  <c:v>1.732112573324452</c:v>
                </c:pt>
                <c:pt idx="29">
                  <c:v>1.6383778961808837</c:v>
                </c:pt>
                <c:pt idx="30">
                  <c:v>1.5321749089780923</c:v>
                </c:pt>
                <c:pt idx="31">
                  <c:v>1.4143118329309434</c:v>
                </c:pt>
                <c:pt idx="32">
                  <c:v>1.2856856243400041</c:v>
                </c:pt>
                <c:pt idx="33">
                  <c:v>1.1472751486148918</c:v>
                </c:pt>
                <c:pt idx="34">
                  <c:v>1.0001337309565936</c:v>
                </c:pt>
                <c:pt idx="35">
                  <c:v>0.84538114038921119</c:v>
                </c:pt>
                <c:pt idx="36">
                  <c:v>0.68419506814390663</c:v>
                </c:pt>
                <c:pt idx="37">
                  <c:v>0.5178021652458592</c:v>
                </c:pt>
                <c:pt idx="38">
                  <c:v>0.34746870750959624</c:v>
                </c:pt>
                <c:pt idx="39">
                  <c:v>0.17449095898351855</c:v>
                </c:pt>
                <c:pt idx="40">
                  <c:v>1.853071793209806E-4</c:v>
                </c:pt>
                <c:pt idx="41">
                  <c:v>-0.1741217548412701</c:v>
                </c:pt>
                <c:pt idx="42">
                  <c:v>-0.34710372328456274</c:v>
                </c:pt>
                <c:pt idx="43">
                  <c:v>-0.51744417852463809</c:v>
                </c:pt>
                <c:pt idx="44">
                  <c:v>-0.68384680326100256</c:v>
                </c:pt>
                <c:pt idx="45">
                  <c:v>-0.84504524769443323</c:v>
                </c:pt>
                <c:pt idx="46">
                  <c:v>-0.99981276664547813</c:v>
                </c:pt>
                <c:pt idx="47">
                  <c:v>-1.1469715552756587</c:v>
                </c:pt>
                <c:pt idx="48">
                  <c:v>-1.2854017123650807</c:v>
                </c:pt>
                <c:pt idx="49">
                  <c:v>-1.4140497629345219</c:v>
                </c:pt>
                <c:pt idx="50">
                  <c:v>-1.531936675353518</c:v>
                </c:pt>
                <c:pt idx="51">
                  <c:v>-1.6381653119230113</c:v>
                </c:pt>
                <c:pt idx="52">
                  <c:v>-1.7319272562324763</c:v>
                </c:pt>
                <c:pt idx="53">
                  <c:v>-1.8125089653342625</c:v>
                </c:pt>
                <c:pt idx="54">
                  <c:v>-1.8792971999161667</c:v>
                </c:pt>
                <c:pt idx="55">
                  <c:v>-1.9317836911477699</c:v>
                </c:pt>
                <c:pt idx="56">
                  <c:v>-1.9695690086851199</c:v>
                </c:pt>
                <c:pt idx="57">
                  <c:v>-1.9923656003976362</c:v>
                </c:pt>
                <c:pt idx="58">
                  <c:v>-1.9999999806844526</c:v>
                </c:pt>
                <c:pt idx="59">
                  <c:v>-1.9924140507267634</c:v>
                </c:pt>
                <c:pt idx="60">
                  <c:v>-1.9696655406288501</c:v>
                </c:pt>
                <c:pt idx="61">
                  <c:v>-1.9319275700830298</c:v>
                </c:pt>
                <c:pt idx="62">
                  <c:v>-1.8794873309019298</c:v>
                </c:pt>
                <c:pt idx="63">
                  <c:v>-1.8127439014442197</c:v>
                </c:pt>
                <c:pt idx="64">
                  <c:v>-1.7322052095663696</c:v>
                </c:pt>
                <c:pt idx="65">
                  <c:v>-1.6384841672128325</c:v>
                </c:pt>
                <c:pt idx="66">
                  <c:v>-1.5322940060610266</c:v>
                </c:pt>
                <c:pt idx="67">
                  <c:v>-1.4144428497175785</c:v>
                </c:pt>
                <c:pt idx="68">
                  <c:v>-1.2858275637722605</c:v>
                </c:pt>
                <c:pt idx="69">
                  <c:v>-1.1474269305116624</c:v>
                </c:pt>
                <c:pt idx="70">
                  <c:v>-1.0002942002340858</c:v>
                </c:pt>
                <c:pt idx="71">
                  <c:v>-0.84554907585132066</c:v>
                </c:pt>
                <c:pt idx="72">
                  <c:v>-0.68436919177570377</c:v>
                </c:pt>
                <c:pt idx="73">
                  <c:v>-0.51798115193948369</c:v>
                </c:pt>
                <c:pt idx="74">
                  <c:v>-0.34765119514853082</c:v>
                </c:pt>
                <c:pt idx="75">
                  <c:v>-0.17467555880850955</c:v>
                </c:pt>
                <c:pt idx="76">
                  <c:v>-3.7061435705115694E-4</c:v>
                </c:pt>
                <c:pt idx="77">
                  <c:v>0.17393715052718217</c:v>
                </c:pt>
                <c:pt idx="78">
                  <c:v>0.34692122670159709</c:v>
                </c:pt>
                <c:pt idx="79">
                  <c:v>0.51726517850011289</c:v>
                </c:pt>
                <c:pt idx="80">
                  <c:v>0.68367266201288535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B0-4BA7-95AA-E2C85060D4F0}"/>
            </c:ext>
          </c:extLst>
        </c:ser>
        <c:ser>
          <c:idx val="1"/>
          <c:order val="1"/>
          <c:tx>
            <c:v>bsin(phi+betha)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Sheet1!$L$23:$L$103</c:f>
              <c:numCache>
                <c:formatCode>0.00</c:formatCode>
                <c:ptCount val="8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  <c:pt idx="27">
                  <c:v>115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135</c:v>
                </c:pt>
                <c:pt idx="32">
                  <c:v>140</c:v>
                </c:pt>
                <c:pt idx="33">
                  <c:v>145</c:v>
                </c:pt>
                <c:pt idx="34">
                  <c:v>150</c:v>
                </c:pt>
                <c:pt idx="35">
                  <c:v>155</c:v>
                </c:pt>
                <c:pt idx="36">
                  <c:v>160</c:v>
                </c:pt>
                <c:pt idx="37">
                  <c:v>165</c:v>
                </c:pt>
                <c:pt idx="38">
                  <c:v>170</c:v>
                </c:pt>
                <c:pt idx="39">
                  <c:v>175</c:v>
                </c:pt>
                <c:pt idx="40">
                  <c:v>180</c:v>
                </c:pt>
                <c:pt idx="41">
                  <c:v>185</c:v>
                </c:pt>
                <c:pt idx="42">
                  <c:v>190</c:v>
                </c:pt>
                <c:pt idx="43">
                  <c:v>195</c:v>
                </c:pt>
                <c:pt idx="44">
                  <c:v>200</c:v>
                </c:pt>
                <c:pt idx="45">
                  <c:v>205</c:v>
                </c:pt>
                <c:pt idx="46">
                  <c:v>210</c:v>
                </c:pt>
                <c:pt idx="47">
                  <c:v>215</c:v>
                </c:pt>
                <c:pt idx="48">
                  <c:v>220</c:v>
                </c:pt>
                <c:pt idx="49">
                  <c:v>225</c:v>
                </c:pt>
                <c:pt idx="50">
                  <c:v>230</c:v>
                </c:pt>
                <c:pt idx="51">
                  <c:v>235</c:v>
                </c:pt>
                <c:pt idx="52">
                  <c:v>240</c:v>
                </c:pt>
                <c:pt idx="53">
                  <c:v>245</c:v>
                </c:pt>
                <c:pt idx="54">
                  <c:v>250</c:v>
                </c:pt>
                <c:pt idx="55">
                  <c:v>255</c:v>
                </c:pt>
                <c:pt idx="56">
                  <c:v>260</c:v>
                </c:pt>
                <c:pt idx="57">
                  <c:v>265</c:v>
                </c:pt>
                <c:pt idx="58">
                  <c:v>270</c:v>
                </c:pt>
                <c:pt idx="59">
                  <c:v>275</c:v>
                </c:pt>
                <c:pt idx="60">
                  <c:v>280</c:v>
                </c:pt>
                <c:pt idx="61">
                  <c:v>285</c:v>
                </c:pt>
                <c:pt idx="62">
                  <c:v>290</c:v>
                </c:pt>
                <c:pt idx="63">
                  <c:v>295</c:v>
                </c:pt>
                <c:pt idx="64">
                  <c:v>300</c:v>
                </c:pt>
                <c:pt idx="65">
                  <c:v>305</c:v>
                </c:pt>
                <c:pt idx="66">
                  <c:v>310</c:v>
                </c:pt>
                <c:pt idx="67">
                  <c:v>315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335</c:v>
                </c:pt>
                <c:pt idx="72">
                  <c:v>340</c:v>
                </c:pt>
                <c:pt idx="73">
                  <c:v>345</c:v>
                </c:pt>
                <c:pt idx="74">
                  <c:v>350</c:v>
                </c:pt>
                <c:pt idx="75">
                  <c:v>355</c:v>
                </c:pt>
                <c:pt idx="76">
                  <c:v>360</c:v>
                </c:pt>
                <c:pt idx="77">
                  <c:v>365</c:v>
                </c:pt>
                <c:pt idx="78">
                  <c:v>370</c:v>
                </c:pt>
                <c:pt idx="79">
                  <c:v>375</c:v>
                </c:pt>
                <c:pt idx="80">
                  <c:v>380</c:v>
                </c:pt>
              </c:numCache>
            </c:numRef>
          </c:xVal>
          <c:yVal>
            <c:numRef>
              <c:f>Sheet1!$R$23:$R$103</c:f>
              <c:numCache>
                <c:formatCode>0.00</c:formatCode>
                <c:ptCount val="81"/>
                <c:pt idx="0">
                  <c:v>-1.2856856243400034</c:v>
                </c:pt>
                <c:pt idx="1">
                  <c:v>-1.4143118329309428</c:v>
                </c:pt>
                <c:pt idx="2">
                  <c:v>-1.5321749089780923</c:v>
                </c:pt>
                <c:pt idx="3">
                  <c:v>-1.6383778961808837</c:v>
                </c:pt>
                <c:pt idx="4">
                  <c:v>-1.732112573324452</c:v>
                </c:pt>
                <c:pt idx="5">
                  <c:v>-1.8126656049685113</c:v>
                </c:pt>
                <c:pt idx="6">
                  <c:v>-1.8794239700407618</c:v>
                </c:pt>
                <c:pt idx="7">
                  <c:v>-1.9318796270223892</c:v>
                </c:pt>
                <c:pt idx="8">
                  <c:v>-1.9696333802228687</c:v>
                </c:pt>
                <c:pt idx="9">
                  <c:v>-1.992397917721122</c:v>
                </c:pt>
                <c:pt idx="10">
                  <c:v>-1.9999999978538281</c:v>
                </c:pt>
                <c:pt idx="11">
                  <c:v>-1.9923817676113666</c:v>
                </c:pt>
                <c:pt idx="12">
                  <c:v>-1.9696012029082</c:v>
                </c:pt>
                <c:pt idx="13">
                  <c:v>-1.9318316673771654</c:v>
                </c:pt>
                <c:pt idx="14">
                  <c:v>-1.8793605930453261</c:v>
                </c:pt>
                <c:pt idx="15">
                  <c:v>-1.8125872929316351</c:v>
                </c:pt>
                <c:pt idx="16">
                  <c:v>-1.7320199222128894</c:v>
                </c:pt>
                <c:pt idx="17">
                  <c:v>-1.6382716110839726</c:v>
                </c:pt>
                <c:pt idx="18">
                  <c:v>-1.5320557987419154</c:v>
                </c:pt>
                <c:pt idx="19">
                  <c:v>-1.4141808040028829</c:v>
                </c:pt>
                <c:pt idx="20">
                  <c:v>-1.2855436738705381</c:v>
                </c:pt>
                <c:pt idx="21">
                  <c:v>-1.1471233568691235</c:v>
                </c:pt>
                <c:pt idx="22">
                  <c:v>-0.99997325309326535</c:v>
                </c:pt>
                <c:pt idx="23">
                  <c:v>-0.84521319766976832</c:v>
                </c:pt>
                <c:pt idx="24">
                  <c:v>-0.68402093863850766</c:v>
                </c:pt>
                <c:pt idx="25">
                  <c:v>-0.51762317410706571</c:v>
                </c:pt>
                <c:pt idx="26">
                  <c:v>-0.34728621688775224</c:v>
                </c:pt>
                <c:pt idx="27">
                  <c:v>-0.17430635766057714</c:v>
                </c:pt>
                <c:pt idx="28">
                  <c:v>0</c:v>
                </c:pt>
                <c:pt idx="29">
                  <c:v>0.17430635766057714</c:v>
                </c:pt>
                <c:pt idx="30">
                  <c:v>0.34728621688775135</c:v>
                </c:pt>
                <c:pt idx="31">
                  <c:v>0.51762317410706482</c:v>
                </c:pt>
                <c:pt idx="32">
                  <c:v>0.68402093863850677</c:v>
                </c:pt>
                <c:pt idx="33">
                  <c:v>0.84521319766976788</c:v>
                </c:pt>
                <c:pt idx="34">
                  <c:v>0.99997325309326501</c:v>
                </c:pt>
                <c:pt idx="35">
                  <c:v>1.1471233568691233</c:v>
                </c:pt>
                <c:pt idx="36">
                  <c:v>1.2855436738705375</c:v>
                </c:pt>
                <c:pt idx="37">
                  <c:v>1.4141808040028829</c:v>
                </c:pt>
                <c:pt idx="38">
                  <c:v>1.5320557987419152</c:v>
                </c:pt>
                <c:pt idx="39">
                  <c:v>1.6382716110839723</c:v>
                </c:pt>
                <c:pt idx="40">
                  <c:v>1.7320199222128891</c:v>
                </c:pt>
                <c:pt idx="41">
                  <c:v>1.8125872929316347</c:v>
                </c:pt>
                <c:pt idx="42">
                  <c:v>1.8793605930453259</c:v>
                </c:pt>
                <c:pt idx="43">
                  <c:v>1.9318316673771654</c:v>
                </c:pt>
                <c:pt idx="44">
                  <c:v>1.9696012029081997</c:v>
                </c:pt>
                <c:pt idx="45">
                  <c:v>1.9923817676113666</c:v>
                </c:pt>
                <c:pt idx="46">
                  <c:v>1.9999999978538281</c:v>
                </c:pt>
                <c:pt idx="47">
                  <c:v>1.992397917721122</c:v>
                </c:pt>
                <c:pt idx="48">
                  <c:v>1.9696333802228687</c:v>
                </c:pt>
                <c:pt idx="49">
                  <c:v>1.9318796270223895</c:v>
                </c:pt>
                <c:pt idx="50">
                  <c:v>1.8794239700407618</c:v>
                </c:pt>
                <c:pt idx="51">
                  <c:v>1.8126656049685113</c:v>
                </c:pt>
                <c:pt idx="52">
                  <c:v>1.732112573324452</c:v>
                </c:pt>
                <c:pt idx="53">
                  <c:v>1.6383778961808837</c:v>
                </c:pt>
                <c:pt idx="54">
                  <c:v>1.5321749089780923</c:v>
                </c:pt>
                <c:pt idx="55">
                  <c:v>1.4143118329309434</c:v>
                </c:pt>
                <c:pt idx="56">
                  <c:v>1.2856856243400041</c:v>
                </c:pt>
                <c:pt idx="57">
                  <c:v>1.1472751486148927</c:v>
                </c:pt>
                <c:pt idx="58">
                  <c:v>1.0001337309565945</c:v>
                </c:pt>
                <c:pt idx="59">
                  <c:v>0.84538114038921197</c:v>
                </c:pt>
                <c:pt idx="60">
                  <c:v>0.68419506814390751</c:v>
                </c:pt>
                <c:pt idx="61">
                  <c:v>0.5178021652458592</c:v>
                </c:pt>
                <c:pt idx="62">
                  <c:v>0.34746870750959624</c:v>
                </c:pt>
                <c:pt idx="63">
                  <c:v>0.17449095898351855</c:v>
                </c:pt>
                <c:pt idx="64">
                  <c:v>1.853071793209806E-4</c:v>
                </c:pt>
                <c:pt idx="65">
                  <c:v>-0.1741217548412701</c:v>
                </c:pt>
                <c:pt idx="66">
                  <c:v>-0.34710372328456274</c:v>
                </c:pt>
                <c:pt idx="67">
                  <c:v>-0.5174441785246372</c:v>
                </c:pt>
                <c:pt idx="68">
                  <c:v>-0.68384680326100167</c:v>
                </c:pt>
                <c:pt idx="69">
                  <c:v>-0.84504524769443246</c:v>
                </c:pt>
                <c:pt idx="70">
                  <c:v>-0.99981276664547891</c:v>
                </c:pt>
                <c:pt idx="71">
                  <c:v>-1.1469715552756594</c:v>
                </c:pt>
                <c:pt idx="72">
                  <c:v>-1.2854017123650814</c:v>
                </c:pt>
                <c:pt idx="73">
                  <c:v>-1.4140497629345219</c:v>
                </c:pt>
                <c:pt idx="74">
                  <c:v>-1.5319366753535166</c:v>
                </c:pt>
                <c:pt idx="75">
                  <c:v>-1.6381653119230113</c:v>
                </c:pt>
                <c:pt idx="76">
                  <c:v>-1.7319272562324755</c:v>
                </c:pt>
                <c:pt idx="77">
                  <c:v>-1.8125089653342625</c:v>
                </c:pt>
                <c:pt idx="78">
                  <c:v>-1.8792971999161661</c:v>
                </c:pt>
                <c:pt idx="79">
                  <c:v>-1.9317836911477699</c:v>
                </c:pt>
                <c:pt idx="80">
                  <c:v>-1.9695690086851194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B0-4BA7-95AA-E2C85060D4F0}"/>
            </c:ext>
          </c:extLst>
        </c:ser>
        <c:ser>
          <c:idx val="2"/>
          <c:order val="2"/>
          <c:tx>
            <c:v>csin(phi+gamma)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Sheet1!$L$23:$L$103</c:f>
              <c:numCache>
                <c:formatCode>0.00</c:formatCode>
                <c:ptCount val="8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  <c:pt idx="27">
                  <c:v>115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135</c:v>
                </c:pt>
                <c:pt idx="32">
                  <c:v>140</c:v>
                </c:pt>
                <c:pt idx="33">
                  <c:v>145</c:v>
                </c:pt>
                <c:pt idx="34">
                  <c:v>150</c:v>
                </c:pt>
                <c:pt idx="35">
                  <c:v>155</c:v>
                </c:pt>
                <c:pt idx="36">
                  <c:v>160</c:v>
                </c:pt>
                <c:pt idx="37">
                  <c:v>165</c:v>
                </c:pt>
                <c:pt idx="38">
                  <c:v>170</c:v>
                </c:pt>
                <c:pt idx="39">
                  <c:v>175</c:v>
                </c:pt>
                <c:pt idx="40">
                  <c:v>180</c:v>
                </c:pt>
                <c:pt idx="41">
                  <c:v>185</c:v>
                </c:pt>
                <c:pt idx="42">
                  <c:v>190</c:v>
                </c:pt>
                <c:pt idx="43">
                  <c:v>195</c:v>
                </c:pt>
                <c:pt idx="44">
                  <c:v>200</c:v>
                </c:pt>
                <c:pt idx="45">
                  <c:v>205</c:v>
                </c:pt>
                <c:pt idx="46">
                  <c:v>210</c:v>
                </c:pt>
                <c:pt idx="47">
                  <c:v>215</c:v>
                </c:pt>
                <c:pt idx="48">
                  <c:v>220</c:v>
                </c:pt>
                <c:pt idx="49">
                  <c:v>225</c:v>
                </c:pt>
                <c:pt idx="50">
                  <c:v>230</c:v>
                </c:pt>
                <c:pt idx="51">
                  <c:v>235</c:v>
                </c:pt>
                <c:pt idx="52">
                  <c:v>240</c:v>
                </c:pt>
                <c:pt idx="53">
                  <c:v>245</c:v>
                </c:pt>
                <c:pt idx="54">
                  <c:v>250</c:v>
                </c:pt>
                <c:pt idx="55">
                  <c:v>255</c:v>
                </c:pt>
                <c:pt idx="56">
                  <c:v>260</c:v>
                </c:pt>
                <c:pt idx="57">
                  <c:v>265</c:v>
                </c:pt>
                <c:pt idx="58">
                  <c:v>270</c:v>
                </c:pt>
                <c:pt idx="59">
                  <c:v>275</c:v>
                </c:pt>
                <c:pt idx="60">
                  <c:v>280</c:v>
                </c:pt>
                <c:pt idx="61">
                  <c:v>285</c:v>
                </c:pt>
                <c:pt idx="62">
                  <c:v>290</c:v>
                </c:pt>
                <c:pt idx="63">
                  <c:v>295</c:v>
                </c:pt>
                <c:pt idx="64">
                  <c:v>300</c:v>
                </c:pt>
                <c:pt idx="65">
                  <c:v>305</c:v>
                </c:pt>
                <c:pt idx="66">
                  <c:v>310</c:v>
                </c:pt>
                <c:pt idx="67">
                  <c:v>315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335</c:v>
                </c:pt>
                <c:pt idx="72">
                  <c:v>340</c:v>
                </c:pt>
                <c:pt idx="73">
                  <c:v>345</c:v>
                </c:pt>
                <c:pt idx="74">
                  <c:v>350</c:v>
                </c:pt>
                <c:pt idx="75">
                  <c:v>355</c:v>
                </c:pt>
                <c:pt idx="76">
                  <c:v>360</c:v>
                </c:pt>
                <c:pt idx="77">
                  <c:v>365</c:v>
                </c:pt>
                <c:pt idx="78">
                  <c:v>370</c:v>
                </c:pt>
                <c:pt idx="79">
                  <c:v>375</c:v>
                </c:pt>
                <c:pt idx="80">
                  <c:v>380</c:v>
                </c:pt>
              </c:numCache>
            </c:numRef>
          </c:xVal>
          <c:yVal>
            <c:numRef>
              <c:f>Sheet1!$S$23:$S$103</c:f>
              <c:numCache>
                <c:formatCode>0.00</c:formatCode>
                <c:ptCount val="81"/>
                <c:pt idx="0">
                  <c:v>1.9695690086851199</c:v>
                </c:pt>
                <c:pt idx="1">
                  <c:v>1.9317836911477699</c:v>
                </c:pt>
                <c:pt idx="2">
                  <c:v>1.8792971999161667</c:v>
                </c:pt>
                <c:pt idx="3">
                  <c:v>1.8125089653342625</c:v>
                </c:pt>
                <c:pt idx="4">
                  <c:v>1.7319272562324763</c:v>
                </c:pt>
                <c:pt idx="5">
                  <c:v>1.6381653119230113</c:v>
                </c:pt>
                <c:pt idx="6">
                  <c:v>1.531936675353518</c:v>
                </c:pt>
                <c:pt idx="7">
                  <c:v>1.4140497629345219</c:v>
                </c:pt>
                <c:pt idx="8">
                  <c:v>1.2854017123650814</c:v>
                </c:pt>
                <c:pt idx="9">
                  <c:v>1.1469715552756594</c:v>
                </c:pt>
                <c:pt idx="10">
                  <c:v>0.99981276664547891</c:v>
                </c:pt>
                <c:pt idx="11">
                  <c:v>0.84504524769443401</c:v>
                </c:pt>
                <c:pt idx="12">
                  <c:v>0.68384680326100256</c:v>
                </c:pt>
                <c:pt idx="13">
                  <c:v>0.51744417852463809</c:v>
                </c:pt>
                <c:pt idx="14">
                  <c:v>0.34710372328456363</c:v>
                </c:pt>
                <c:pt idx="15">
                  <c:v>0.17412175484127099</c:v>
                </c:pt>
                <c:pt idx="16">
                  <c:v>-1.8530717932009242E-4</c:v>
                </c:pt>
                <c:pt idx="17">
                  <c:v>-0.17449095898351766</c:v>
                </c:pt>
                <c:pt idx="18">
                  <c:v>-0.34746870750959535</c:v>
                </c:pt>
                <c:pt idx="19">
                  <c:v>-0.5178021652458592</c:v>
                </c:pt>
                <c:pt idx="20">
                  <c:v>-0.68419506814390574</c:v>
                </c:pt>
                <c:pt idx="21">
                  <c:v>-0.84538114038921119</c:v>
                </c:pt>
                <c:pt idx="22">
                  <c:v>-1.0001337309565936</c:v>
                </c:pt>
                <c:pt idx="23">
                  <c:v>-1.1472751486148918</c:v>
                </c:pt>
                <c:pt idx="24">
                  <c:v>-1.2856856243400034</c:v>
                </c:pt>
                <c:pt idx="25">
                  <c:v>-1.4143118329309428</c:v>
                </c:pt>
                <c:pt idx="26">
                  <c:v>-1.5321749089780918</c:v>
                </c:pt>
                <c:pt idx="27">
                  <c:v>-1.6383778961808837</c:v>
                </c:pt>
                <c:pt idx="28">
                  <c:v>-1.732112573324452</c:v>
                </c:pt>
                <c:pt idx="29">
                  <c:v>-1.8126656049685113</c:v>
                </c:pt>
                <c:pt idx="30">
                  <c:v>-1.8794239700407618</c:v>
                </c:pt>
                <c:pt idx="31">
                  <c:v>-1.9318796270223892</c:v>
                </c:pt>
                <c:pt idx="32">
                  <c:v>-1.9696333802228685</c:v>
                </c:pt>
                <c:pt idx="33">
                  <c:v>-1.992397917721122</c:v>
                </c:pt>
                <c:pt idx="34">
                  <c:v>-1.9999999978538281</c:v>
                </c:pt>
                <c:pt idx="35">
                  <c:v>-1.9923817676113666</c:v>
                </c:pt>
                <c:pt idx="36">
                  <c:v>-1.9696012029082</c:v>
                </c:pt>
                <c:pt idx="37">
                  <c:v>-1.9318316673771654</c:v>
                </c:pt>
                <c:pt idx="38">
                  <c:v>-1.8793605930453261</c:v>
                </c:pt>
                <c:pt idx="39">
                  <c:v>-1.8125872929316351</c:v>
                </c:pt>
                <c:pt idx="40">
                  <c:v>-1.7320199222128896</c:v>
                </c:pt>
                <c:pt idx="41">
                  <c:v>-1.638271611083973</c:v>
                </c:pt>
                <c:pt idx="42">
                  <c:v>-1.5320557987419157</c:v>
                </c:pt>
                <c:pt idx="43">
                  <c:v>-1.4141808040028829</c:v>
                </c:pt>
                <c:pt idx="44">
                  <c:v>-1.2855436738705381</c:v>
                </c:pt>
                <c:pt idx="45">
                  <c:v>-1.1471233568691239</c:v>
                </c:pt>
                <c:pt idx="46">
                  <c:v>-0.99997325309326568</c:v>
                </c:pt>
                <c:pt idx="47">
                  <c:v>-0.84521319766976866</c:v>
                </c:pt>
                <c:pt idx="48">
                  <c:v>-0.68402093863850844</c:v>
                </c:pt>
                <c:pt idx="49">
                  <c:v>-0.51762317410706571</c:v>
                </c:pt>
                <c:pt idx="50">
                  <c:v>-0.34728621688775135</c:v>
                </c:pt>
                <c:pt idx="51">
                  <c:v>-0.17430635766057714</c:v>
                </c:pt>
                <c:pt idx="52">
                  <c:v>0</c:v>
                </c:pt>
                <c:pt idx="53">
                  <c:v>0.17430635766057714</c:v>
                </c:pt>
                <c:pt idx="54">
                  <c:v>0.34728621688775135</c:v>
                </c:pt>
                <c:pt idx="55">
                  <c:v>0.51762317410706482</c:v>
                </c:pt>
                <c:pt idx="56">
                  <c:v>0.68402093863850677</c:v>
                </c:pt>
                <c:pt idx="57">
                  <c:v>0.8452131976697671</c:v>
                </c:pt>
                <c:pt idx="58">
                  <c:v>0.99997325309326424</c:v>
                </c:pt>
                <c:pt idx="59">
                  <c:v>1.1471233568691224</c:v>
                </c:pt>
                <c:pt idx="60">
                  <c:v>1.2855436738705368</c:v>
                </c:pt>
                <c:pt idx="61">
                  <c:v>1.4141808040028829</c:v>
                </c:pt>
                <c:pt idx="62">
                  <c:v>1.5320557987419152</c:v>
                </c:pt>
                <c:pt idx="63">
                  <c:v>1.6382716110839723</c:v>
                </c:pt>
                <c:pt idx="64">
                  <c:v>1.7320199222128891</c:v>
                </c:pt>
                <c:pt idx="65">
                  <c:v>1.8125872929316347</c:v>
                </c:pt>
                <c:pt idx="66">
                  <c:v>1.8793605930453259</c:v>
                </c:pt>
                <c:pt idx="67">
                  <c:v>1.9318316673771652</c:v>
                </c:pt>
                <c:pt idx="68">
                  <c:v>1.9696012029081997</c:v>
                </c:pt>
                <c:pt idx="69">
                  <c:v>1.9923817676113666</c:v>
                </c:pt>
                <c:pt idx="70">
                  <c:v>1.9999999978538281</c:v>
                </c:pt>
                <c:pt idx="71">
                  <c:v>1.992397917721122</c:v>
                </c:pt>
                <c:pt idx="72">
                  <c:v>1.9696333802228687</c:v>
                </c:pt>
                <c:pt idx="73">
                  <c:v>1.9318796270223895</c:v>
                </c:pt>
                <c:pt idx="74">
                  <c:v>1.879423970040762</c:v>
                </c:pt>
                <c:pt idx="75">
                  <c:v>1.8126656049685115</c:v>
                </c:pt>
                <c:pt idx="76">
                  <c:v>1.7321125733244525</c:v>
                </c:pt>
                <c:pt idx="77">
                  <c:v>1.6383778961808844</c:v>
                </c:pt>
                <c:pt idx="78">
                  <c:v>1.5321749089780929</c:v>
                </c:pt>
                <c:pt idx="79">
                  <c:v>1.4143118329309441</c:v>
                </c:pt>
                <c:pt idx="80">
                  <c:v>1.2856856243400048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B0-4BA7-95AA-E2C85060D4F0}"/>
            </c:ext>
          </c:extLst>
        </c:ser>
        <c:ser>
          <c:idx val="3"/>
          <c:order val="3"/>
          <c:tx>
            <c:v>a^2</c:v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Sheet1!$L$23:$L$103</c:f>
              <c:numCache>
                <c:formatCode>0.00</c:formatCode>
                <c:ptCount val="8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  <c:pt idx="27">
                  <c:v>115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135</c:v>
                </c:pt>
                <c:pt idx="32">
                  <c:v>140</c:v>
                </c:pt>
                <c:pt idx="33">
                  <c:v>145</c:v>
                </c:pt>
                <c:pt idx="34">
                  <c:v>150</c:v>
                </c:pt>
                <c:pt idx="35">
                  <c:v>155</c:v>
                </c:pt>
                <c:pt idx="36">
                  <c:v>160</c:v>
                </c:pt>
                <c:pt idx="37">
                  <c:v>165</c:v>
                </c:pt>
                <c:pt idx="38">
                  <c:v>170</c:v>
                </c:pt>
                <c:pt idx="39">
                  <c:v>175</c:v>
                </c:pt>
                <c:pt idx="40">
                  <c:v>180</c:v>
                </c:pt>
                <c:pt idx="41">
                  <c:v>185</c:v>
                </c:pt>
                <c:pt idx="42">
                  <c:v>190</c:v>
                </c:pt>
                <c:pt idx="43">
                  <c:v>195</c:v>
                </c:pt>
                <c:pt idx="44">
                  <c:v>200</c:v>
                </c:pt>
                <c:pt idx="45">
                  <c:v>205</c:v>
                </c:pt>
                <c:pt idx="46">
                  <c:v>210</c:v>
                </c:pt>
                <c:pt idx="47">
                  <c:v>215</c:v>
                </c:pt>
                <c:pt idx="48">
                  <c:v>220</c:v>
                </c:pt>
                <c:pt idx="49">
                  <c:v>225</c:v>
                </c:pt>
                <c:pt idx="50">
                  <c:v>230</c:v>
                </c:pt>
                <c:pt idx="51">
                  <c:v>235</c:v>
                </c:pt>
                <c:pt idx="52">
                  <c:v>240</c:v>
                </c:pt>
                <c:pt idx="53">
                  <c:v>245</c:v>
                </c:pt>
                <c:pt idx="54">
                  <c:v>250</c:v>
                </c:pt>
                <c:pt idx="55">
                  <c:v>255</c:v>
                </c:pt>
                <c:pt idx="56">
                  <c:v>260</c:v>
                </c:pt>
                <c:pt idx="57">
                  <c:v>265</c:v>
                </c:pt>
                <c:pt idx="58">
                  <c:v>270</c:v>
                </c:pt>
                <c:pt idx="59">
                  <c:v>275</c:v>
                </c:pt>
                <c:pt idx="60">
                  <c:v>280</c:v>
                </c:pt>
                <c:pt idx="61">
                  <c:v>285</c:v>
                </c:pt>
                <c:pt idx="62">
                  <c:v>290</c:v>
                </c:pt>
                <c:pt idx="63">
                  <c:v>295</c:v>
                </c:pt>
                <c:pt idx="64">
                  <c:v>300</c:v>
                </c:pt>
                <c:pt idx="65">
                  <c:v>305</c:v>
                </c:pt>
                <c:pt idx="66">
                  <c:v>310</c:v>
                </c:pt>
                <c:pt idx="67">
                  <c:v>315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335</c:v>
                </c:pt>
                <c:pt idx="72">
                  <c:v>340</c:v>
                </c:pt>
                <c:pt idx="73">
                  <c:v>345</c:v>
                </c:pt>
                <c:pt idx="74">
                  <c:v>350</c:v>
                </c:pt>
                <c:pt idx="75">
                  <c:v>355</c:v>
                </c:pt>
                <c:pt idx="76">
                  <c:v>360</c:v>
                </c:pt>
                <c:pt idx="77">
                  <c:v>365</c:v>
                </c:pt>
                <c:pt idx="78">
                  <c:v>370</c:v>
                </c:pt>
                <c:pt idx="79">
                  <c:v>375</c:v>
                </c:pt>
                <c:pt idx="80">
                  <c:v>380</c:v>
                </c:pt>
              </c:numCache>
            </c:numRef>
          </c:xVal>
          <c:yVal>
            <c:numRef>
              <c:f>Sheet1!$T$23:$T$103</c:f>
              <c:numCache>
                <c:formatCode>0.00</c:formatCode>
                <c:ptCount val="81"/>
                <c:pt idx="0">
                  <c:v>0.46788464449590478</c:v>
                </c:pt>
                <c:pt idx="1">
                  <c:v>0.26793375037267331</c:v>
                </c:pt>
                <c:pt idx="2">
                  <c:v>0.1206077164402065</c:v>
                </c:pt>
                <c:pt idx="3">
                  <c:v>3.0382706320897099E-2</c:v>
                </c:pt>
                <c:pt idx="4">
                  <c:v>0</c:v>
                </c:pt>
                <c:pt idx="5">
                  <c:v>3.0382706320897099E-2</c:v>
                </c:pt>
                <c:pt idx="6">
                  <c:v>0.1206077164402065</c:v>
                </c:pt>
                <c:pt idx="7">
                  <c:v>0.26793375037267331</c:v>
                </c:pt>
                <c:pt idx="8">
                  <c:v>0.46788464449590478</c:v>
                </c:pt>
                <c:pt idx="9">
                  <c:v>0.71438534951515409</c:v>
                </c:pt>
                <c:pt idx="10">
                  <c:v>0.99994650690192732</c:v>
                </c:pt>
                <c:pt idx="11">
                  <c:v>1.3158919958746864</c:v>
                </c:pt>
                <c:pt idx="12">
                  <c:v>1.6526225374285599</c:v>
                </c:pt>
                <c:pt idx="13">
                  <c:v>1.9999073464102404</c:v>
                </c:pt>
                <c:pt idx="14">
                  <c:v>2.347194970458728</c:v>
                </c:pt>
                <c:pt idx="15">
                  <c:v>2.6839338716836743</c:v>
                </c:pt>
                <c:pt idx="16">
                  <c:v>2.9998930109423432</c:v>
                </c:pt>
                <c:pt idx="17">
                  <c:v>3.2854726944972326</c:v>
                </c:pt>
                <c:pt idx="18">
                  <c:v>3.5319962386916797</c:v>
                </c:pt>
                <c:pt idx="19">
                  <c:v>3.7319735910812391</c:v>
                </c:pt>
                <c:pt idx="20">
                  <c:v>3.8793288984974272</c:v>
                </c:pt>
                <c:pt idx="21">
                  <c:v>3.969585107910194</c:v>
                </c:pt>
                <c:pt idx="22">
                  <c:v>3.9999999914153124</c:v>
                </c:pt>
                <c:pt idx="23">
                  <c:v>3.9696494625394627</c:v>
                </c:pt>
                <c:pt idx="24">
                  <c:v>3.8794556524881636</c:v>
                </c:pt>
                <c:pt idx="25">
                  <c:v>3.7321588933041667</c:v>
                </c:pt>
                <c:pt idx="26">
                  <c:v>3.5322344591637789</c:v>
                </c:pt>
                <c:pt idx="27">
                  <c:v>3.285756595435859</c:v>
                </c:pt>
                <c:pt idx="28">
                  <c:v>3.0002139666686549</c:v>
                </c:pt>
                <c:pt idx="29">
                  <c:v>2.6842821306940987</c:v>
                </c:pt>
                <c:pt idx="30">
                  <c:v>2.3475599517020251</c:v>
                </c:pt>
                <c:pt idx="31">
                  <c:v>2.0002779607684849</c:v>
                </c:pt>
                <c:pt idx="32">
                  <c:v>1.6529875246345462</c:v>
                </c:pt>
                <c:pt idx="33">
                  <c:v>1.316240266629322</c:v>
                </c:pt>
                <c:pt idx="34">
                  <c:v>1.000267479797156</c:v>
                </c:pt>
                <c:pt idx="35">
                  <c:v>0.71466927252576318</c:v>
                </c:pt>
                <c:pt idx="36">
                  <c:v>0.46812289127244505</c:v>
                </c:pt>
                <c:pt idx="37">
                  <c:v>0.26811908233330006</c:v>
                </c:pt>
                <c:pt idx="38">
                  <c:v>0.12073450269838934</c:v>
                </c:pt>
                <c:pt idx="39">
                  <c:v>3.0447094766987953E-2</c:v>
                </c:pt>
                <c:pt idx="40">
                  <c:v>3.4338750707898058E-8</c:v>
                </c:pt>
                <c:pt idx="41">
                  <c:v>3.0318385509003367E-2</c:v>
                </c:pt>
                <c:pt idx="42">
                  <c:v>0.1204809947180063</c:v>
                </c:pt>
                <c:pt idx="43">
                  <c:v>0.26774847788903755</c:v>
                </c:pt>
                <c:pt idx="44">
                  <c:v>0.46764645033029234</c:v>
                </c:pt>
                <c:pt idx="45">
                  <c:v>0.71410147065094598</c:v>
                </c:pt>
                <c:pt idx="46">
                  <c:v>0.99962556834728533</c:v>
                </c:pt>
                <c:pt idx="47">
                  <c:v>1.3155437486114636</c:v>
                </c:pt>
                <c:pt idx="48">
                  <c:v>1.6522575621510818</c:v>
                </c:pt>
                <c:pt idx="49">
                  <c:v>1.9995367320551776</c:v>
                </c:pt>
                <c:pt idx="50">
                  <c:v>2.34682997729319</c:v>
                </c:pt>
                <c:pt idx="51">
                  <c:v>2.6835855891878171</c:v>
                </c:pt>
                <c:pt idx="52">
                  <c:v>2.999572020880954</c:v>
                </c:pt>
                <c:pt idx="53">
                  <c:v>3.2851887494170788</c:v>
                </c:pt>
                <c:pt idx="54">
                  <c:v>3.5317579656127447</c:v>
                </c:pt>
                <c:pt idx="55">
                  <c:v>3.7317882293845024</c:v>
                </c:pt>
                <c:pt idx="56">
                  <c:v>3.8792020799728859</c:v>
                </c:pt>
                <c:pt idx="57">
                  <c:v>3.9695206856478333</c:v>
                </c:pt>
                <c:pt idx="58">
                  <c:v>3.9999999227378109</c:v>
                </c:pt>
                <c:pt idx="59">
                  <c:v>3.9697137495334296</c:v>
                </c:pt>
                <c:pt idx="60">
                  <c:v>3.8795823419407403</c:v>
                </c:pt>
                <c:pt idx="61">
                  <c:v>3.7323441360469203</c:v>
                </c:pt>
                <c:pt idx="62">
                  <c:v>3.53247262702086</c:v>
                </c:pt>
                <c:pt idx="63">
                  <c:v>3.2860404522232107</c:v>
                </c:pt>
                <c:pt idx="64">
                  <c:v>3.0005348880488705</c:v>
                </c:pt>
                <c:pt idx="65">
                  <c:v>2.6846303662071294</c:v>
                </c:pt>
                <c:pt idx="66">
                  <c:v>2.3479249210105495</c:v>
                </c:pt>
                <c:pt idx="67">
                  <c:v>2.0006485751171845</c:v>
                </c:pt>
                <c:pt idx="68">
                  <c:v>1.6533525237565065</c:v>
                </c:pt>
                <c:pt idx="69">
                  <c:v>1.3165885608634154</c:v>
                </c:pt>
                <c:pt idx="70">
                  <c:v>1.0005884870219492</c:v>
                </c:pt>
                <c:pt idx="71">
                  <c:v>0.71495323967302238</c:v>
                </c:pt>
                <c:pt idx="72">
                  <c:v>0.46836119065172999</c:v>
                </c:pt>
                <c:pt idx="73">
                  <c:v>0.26830447376455446</c:v>
                </c:pt>
                <c:pt idx="74">
                  <c:v>0.12086135348820186</c:v>
                </c:pt>
                <c:pt idx="75">
                  <c:v>3.0511550845065075E-2</c:v>
                </c:pt>
                <c:pt idx="76">
                  <c:v>1.3735500165244243E-7</c:v>
                </c:pt>
                <c:pt idx="77">
                  <c:v>3.0254132333515628E-2</c:v>
                </c:pt>
                <c:pt idx="78">
                  <c:v>0.12035433753614092</c:v>
                </c:pt>
                <c:pt idx="79">
                  <c:v>0.26756326488875365</c:v>
                </c:pt>
                <c:pt idx="80">
                  <c:v>0.46740830878378498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B0-4BA7-95AA-E2C85060D4F0}"/>
            </c:ext>
          </c:extLst>
        </c:ser>
        <c:ser>
          <c:idx val="5"/>
          <c:order val="5"/>
          <c:tx>
            <c:v>c^2</c:v>
          </c:tx>
          <c:spPr>
            <a:ln w="19050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Sheet1!$L$23:$L$103</c:f>
              <c:numCache>
                <c:formatCode>0.00</c:formatCode>
                <c:ptCount val="8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  <c:pt idx="27">
                  <c:v>115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135</c:v>
                </c:pt>
                <c:pt idx="32">
                  <c:v>140</c:v>
                </c:pt>
                <c:pt idx="33">
                  <c:v>145</c:v>
                </c:pt>
                <c:pt idx="34">
                  <c:v>150</c:v>
                </c:pt>
                <c:pt idx="35">
                  <c:v>155</c:v>
                </c:pt>
                <c:pt idx="36">
                  <c:v>160</c:v>
                </c:pt>
                <c:pt idx="37">
                  <c:v>165</c:v>
                </c:pt>
                <c:pt idx="38">
                  <c:v>170</c:v>
                </c:pt>
                <c:pt idx="39">
                  <c:v>175</c:v>
                </c:pt>
                <c:pt idx="40">
                  <c:v>180</c:v>
                </c:pt>
                <c:pt idx="41">
                  <c:v>185</c:v>
                </c:pt>
                <c:pt idx="42">
                  <c:v>190</c:v>
                </c:pt>
                <c:pt idx="43">
                  <c:v>195</c:v>
                </c:pt>
                <c:pt idx="44">
                  <c:v>200</c:v>
                </c:pt>
                <c:pt idx="45">
                  <c:v>205</c:v>
                </c:pt>
                <c:pt idx="46">
                  <c:v>210</c:v>
                </c:pt>
                <c:pt idx="47">
                  <c:v>215</c:v>
                </c:pt>
                <c:pt idx="48">
                  <c:v>220</c:v>
                </c:pt>
                <c:pt idx="49">
                  <c:v>225</c:v>
                </c:pt>
                <c:pt idx="50">
                  <c:v>230</c:v>
                </c:pt>
                <c:pt idx="51">
                  <c:v>235</c:v>
                </c:pt>
                <c:pt idx="52">
                  <c:v>240</c:v>
                </c:pt>
                <c:pt idx="53">
                  <c:v>245</c:v>
                </c:pt>
                <c:pt idx="54">
                  <c:v>250</c:v>
                </c:pt>
                <c:pt idx="55">
                  <c:v>255</c:v>
                </c:pt>
                <c:pt idx="56">
                  <c:v>260</c:v>
                </c:pt>
                <c:pt idx="57">
                  <c:v>265</c:v>
                </c:pt>
                <c:pt idx="58">
                  <c:v>270</c:v>
                </c:pt>
                <c:pt idx="59">
                  <c:v>275</c:v>
                </c:pt>
                <c:pt idx="60">
                  <c:v>280</c:v>
                </c:pt>
                <c:pt idx="61">
                  <c:v>285</c:v>
                </c:pt>
                <c:pt idx="62">
                  <c:v>290</c:v>
                </c:pt>
                <c:pt idx="63">
                  <c:v>295</c:v>
                </c:pt>
                <c:pt idx="64">
                  <c:v>300</c:v>
                </c:pt>
                <c:pt idx="65">
                  <c:v>305</c:v>
                </c:pt>
                <c:pt idx="66">
                  <c:v>310</c:v>
                </c:pt>
                <c:pt idx="67">
                  <c:v>315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335</c:v>
                </c:pt>
                <c:pt idx="72">
                  <c:v>340</c:v>
                </c:pt>
                <c:pt idx="73">
                  <c:v>345</c:v>
                </c:pt>
                <c:pt idx="74">
                  <c:v>350</c:v>
                </c:pt>
                <c:pt idx="75">
                  <c:v>355</c:v>
                </c:pt>
                <c:pt idx="76">
                  <c:v>360</c:v>
                </c:pt>
                <c:pt idx="77">
                  <c:v>365</c:v>
                </c:pt>
                <c:pt idx="78">
                  <c:v>370</c:v>
                </c:pt>
                <c:pt idx="79">
                  <c:v>375</c:v>
                </c:pt>
                <c:pt idx="80">
                  <c:v>380</c:v>
                </c:pt>
              </c:numCache>
            </c:numRef>
          </c:xVal>
          <c:yVal>
            <c:numRef>
              <c:f>Sheet1!$V$23:$V$103</c:f>
              <c:numCache>
                <c:formatCode>0.00</c:formatCode>
                <c:ptCount val="81"/>
                <c:pt idx="0">
                  <c:v>3.8792020799728859</c:v>
                </c:pt>
                <c:pt idx="1">
                  <c:v>3.7317882293845024</c:v>
                </c:pt>
                <c:pt idx="2">
                  <c:v>3.5317579656127447</c:v>
                </c:pt>
                <c:pt idx="3">
                  <c:v>3.2851887494170788</c:v>
                </c:pt>
                <c:pt idx="4">
                  <c:v>2.999572020880954</c:v>
                </c:pt>
                <c:pt idx="5">
                  <c:v>2.6835855891878171</c:v>
                </c:pt>
                <c:pt idx="6">
                  <c:v>2.34682997729319</c:v>
                </c:pt>
                <c:pt idx="7">
                  <c:v>1.9995367320551776</c:v>
                </c:pt>
                <c:pt idx="8">
                  <c:v>1.6522575621510833</c:v>
                </c:pt>
                <c:pt idx="9">
                  <c:v>1.3155437486114649</c:v>
                </c:pt>
                <c:pt idx="10">
                  <c:v>0.99962556834728689</c:v>
                </c:pt>
                <c:pt idx="11">
                  <c:v>0.71410147065094731</c:v>
                </c:pt>
                <c:pt idx="12">
                  <c:v>0.46764645033029234</c:v>
                </c:pt>
                <c:pt idx="13">
                  <c:v>0.26774847788903755</c:v>
                </c:pt>
                <c:pt idx="14">
                  <c:v>0.12048099471800691</c:v>
                </c:pt>
                <c:pt idx="15">
                  <c:v>3.0318385509003676E-2</c:v>
                </c:pt>
                <c:pt idx="16">
                  <c:v>3.4338750707568887E-8</c:v>
                </c:pt>
                <c:pt idx="17">
                  <c:v>3.0447094766987641E-2</c:v>
                </c:pt>
                <c:pt idx="18">
                  <c:v>0.12073450269838873</c:v>
                </c:pt>
                <c:pt idx="19">
                  <c:v>0.26811908233330006</c:v>
                </c:pt>
                <c:pt idx="20">
                  <c:v>0.46812289127244383</c:v>
                </c:pt>
                <c:pt idx="21">
                  <c:v>0.71466927252576318</c:v>
                </c:pt>
                <c:pt idx="22">
                  <c:v>1.000267479797156</c:v>
                </c:pt>
                <c:pt idx="23">
                  <c:v>1.316240266629322</c:v>
                </c:pt>
                <c:pt idx="24">
                  <c:v>1.6529875246345445</c:v>
                </c:pt>
                <c:pt idx="25">
                  <c:v>2.0002779607684831</c:v>
                </c:pt>
                <c:pt idx="26">
                  <c:v>2.3475599517020238</c:v>
                </c:pt>
                <c:pt idx="27">
                  <c:v>2.6842821306940987</c:v>
                </c:pt>
                <c:pt idx="28">
                  <c:v>3.0002139666686549</c:v>
                </c:pt>
                <c:pt idx="29">
                  <c:v>3.285756595435859</c:v>
                </c:pt>
                <c:pt idx="30">
                  <c:v>3.5322344591637784</c:v>
                </c:pt>
                <c:pt idx="31">
                  <c:v>3.7321588933041658</c:v>
                </c:pt>
                <c:pt idx="32">
                  <c:v>3.8794556524881627</c:v>
                </c:pt>
                <c:pt idx="33">
                  <c:v>3.9696494625394627</c:v>
                </c:pt>
                <c:pt idx="34">
                  <c:v>3.9999999914153124</c:v>
                </c:pt>
                <c:pt idx="35">
                  <c:v>3.969585107910194</c:v>
                </c:pt>
                <c:pt idx="36">
                  <c:v>3.8793288984974281</c:v>
                </c:pt>
                <c:pt idx="37">
                  <c:v>3.7319735910812391</c:v>
                </c:pt>
                <c:pt idx="38">
                  <c:v>3.5319962386916797</c:v>
                </c:pt>
                <c:pt idx="39">
                  <c:v>3.285472694497233</c:v>
                </c:pt>
                <c:pt idx="40">
                  <c:v>2.9998930109423441</c:v>
                </c:pt>
                <c:pt idx="41">
                  <c:v>2.6839338716836765</c:v>
                </c:pt>
                <c:pt idx="42">
                  <c:v>2.3471949704587294</c:v>
                </c:pt>
                <c:pt idx="43">
                  <c:v>1.9999073464102404</c:v>
                </c:pt>
                <c:pt idx="44">
                  <c:v>1.6526225374285606</c:v>
                </c:pt>
                <c:pt idx="45">
                  <c:v>1.3158919958746875</c:v>
                </c:pt>
                <c:pt idx="46">
                  <c:v>0.99994650690192843</c:v>
                </c:pt>
                <c:pt idx="47">
                  <c:v>0.71438534951515542</c:v>
                </c:pt>
                <c:pt idx="48">
                  <c:v>0.46788464449590611</c:v>
                </c:pt>
                <c:pt idx="49">
                  <c:v>0.26793375037267364</c:v>
                </c:pt>
                <c:pt idx="50">
                  <c:v>0.12060771644020628</c:v>
                </c:pt>
                <c:pt idx="51">
                  <c:v>3.038270632089704E-2</c:v>
                </c:pt>
                <c:pt idx="52">
                  <c:v>0</c:v>
                </c:pt>
                <c:pt idx="53">
                  <c:v>3.038270632089704E-2</c:v>
                </c:pt>
                <c:pt idx="54">
                  <c:v>0.12060771644020628</c:v>
                </c:pt>
                <c:pt idx="55">
                  <c:v>0.26793375037267275</c:v>
                </c:pt>
                <c:pt idx="56">
                  <c:v>0.46788464449590383</c:v>
                </c:pt>
                <c:pt idx="57">
                  <c:v>0.71438534951515276</c:v>
                </c:pt>
                <c:pt idx="58">
                  <c:v>0.99994650690192555</c:v>
                </c:pt>
                <c:pt idx="59">
                  <c:v>1.315891995874684</c:v>
                </c:pt>
                <c:pt idx="60">
                  <c:v>1.652622537428557</c:v>
                </c:pt>
                <c:pt idx="61">
                  <c:v>1.9999073464102404</c:v>
                </c:pt>
                <c:pt idx="62">
                  <c:v>2.347194970458728</c:v>
                </c:pt>
                <c:pt idx="63">
                  <c:v>2.6839338716836743</c:v>
                </c:pt>
                <c:pt idx="64">
                  <c:v>2.9998930109423427</c:v>
                </c:pt>
                <c:pt idx="65">
                  <c:v>3.2854726944972317</c:v>
                </c:pt>
                <c:pt idx="66">
                  <c:v>3.5319962386916788</c:v>
                </c:pt>
                <c:pt idx="67">
                  <c:v>3.7319735910812382</c:v>
                </c:pt>
                <c:pt idx="68">
                  <c:v>3.8793288984974272</c:v>
                </c:pt>
                <c:pt idx="69">
                  <c:v>3.969585107910194</c:v>
                </c:pt>
                <c:pt idx="70">
                  <c:v>3.9999999914153124</c:v>
                </c:pt>
                <c:pt idx="71">
                  <c:v>3.9696494625394627</c:v>
                </c:pt>
                <c:pt idx="72">
                  <c:v>3.8794556524881636</c:v>
                </c:pt>
                <c:pt idx="73">
                  <c:v>3.7321588933041667</c:v>
                </c:pt>
                <c:pt idx="74">
                  <c:v>3.5322344591637789</c:v>
                </c:pt>
                <c:pt idx="75">
                  <c:v>3.2857565954358599</c:v>
                </c:pt>
                <c:pt idx="76">
                  <c:v>3.0002139666686567</c:v>
                </c:pt>
                <c:pt idx="77">
                  <c:v>2.6842821306941005</c:v>
                </c:pt>
                <c:pt idx="78">
                  <c:v>2.3475599517020274</c:v>
                </c:pt>
                <c:pt idx="79">
                  <c:v>2.0002779607684866</c:v>
                </c:pt>
                <c:pt idx="80">
                  <c:v>1.6529875246345478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B0-4BA7-95AA-E2C85060D4F0}"/>
            </c:ext>
          </c:extLst>
        </c:ser>
        <c:ser>
          <c:idx val="6"/>
          <c:order val="6"/>
          <c:tx>
            <c:v>som a2+b2+c2</c:v>
          </c:tx>
          <c:spPr>
            <a:ln w="3810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Sheet1!$L$23:$L$103</c:f>
              <c:numCache>
                <c:formatCode>0.00</c:formatCode>
                <c:ptCount val="8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  <c:pt idx="27">
                  <c:v>115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135</c:v>
                </c:pt>
                <c:pt idx="32">
                  <c:v>140</c:v>
                </c:pt>
                <c:pt idx="33">
                  <c:v>145</c:v>
                </c:pt>
                <c:pt idx="34">
                  <c:v>150</c:v>
                </c:pt>
                <c:pt idx="35">
                  <c:v>155</c:v>
                </c:pt>
                <c:pt idx="36">
                  <c:v>160</c:v>
                </c:pt>
                <c:pt idx="37">
                  <c:v>165</c:v>
                </c:pt>
                <c:pt idx="38">
                  <c:v>170</c:v>
                </c:pt>
                <c:pt idx="39">
                  <c:v>175</c:v>
                </c:pt>
                <c:pt idx="40">
                  <c:v>180</c:v>
                </c:pt>
                <c:pt idx="41">
                  <c:v>185</c:v>
                </c:pt>
                <c:pt idx="42">
                  <c:v>190</c:v>
                </c:pt>
                <c:pt idx="43">
                  <c:v>195</c:v>
                </c:pt>
                <c:pt idx="44">
                  <c:v>200</c:v>
                </c:pt>
                <c:pt idx="45">
                  <c:v>205</c:v>
                </c:pt>
                <c:pt idx="46">
                  <c:v>210</c:v>
                </c:pt>
                <c:pt idx="47">
                  <c:v>215</c:v>
                </c:pt>
                <c:pt idx="48">
                  <c:v>220</c:v>
                </c:pt>
                <c:pt idx="49">
                  <c:v>225</c:v>
                </c:pt>
                <c:pt idx="50">
                  <c:v>230</c:v>
                </c:pt>
                <c:pt idx="51">
                  <c:v>235</c:v>
                </c:pt>
                <c:pt idx="52">
                  <c:v>240</c:v>
                </c:pt>
                <c:pt idx="53">
                  <c:v>245</c:v>
                </c:pt>
                <c:pt idx="54">
                  <c:v>250</c:v>
                </c:pt>
                <c:pt idx="55">
                  <c:v>255</c:v>
                </c:pt>
                <c:pt idx="56">
                  <c:v>260</c:v>
                </c:pt>
                <c:pt idx="57">
                  <c:v>265</c:v>
                </c:pt>
                <c:pt idx="58">
                  <c:v>270</c:v>
                </c:pt>
                <c:pt idx="59">
                  <c:v>275</c:v>
                </c:pt>
                <c:pt idx="60">
                  <c:v>280</c:v>
                </c:pt>
                <c:pt idx="61">
                  <c:v>285</c:v>
                </c:pt>
                <c:pt idx="62">
                  <c:v>290</c:v>
                </c:pt>
                <c:pt idx="63">
                  <c:v>295</c:v>
                </c:pt>
                <c:pt idx="64">
                  <c:v>300</c:v>
                </c:pt>
                <c:pt idx="65">
                  <c:v>305</c:v>
                </c:pt>
                <c:pt idx="66">
                  <c:v>310</c:v>
                </c:pt>
                <c:pt idx="67">
                  <c:v>315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335</c:v>
                </c:pt>
                <c:pt idx="72">
                  <c:v>340</c:v>
                </c:pt>
                <c:pt idx="73">
                  <c:v>345</c:v>
                </c:pt>
                <c:pt idx="74">
                  <c:v>350</c:v>
                </c:pt>
                <c:pt idx="75">
                  <c:v>355</c:v>
                </c:pt>
                <c:pt idx="76">
                  <c:v>360</c:v>
                </c:pt>
                <c:pt idx="77">
                  <c:v>365</c:v>
                </c:pt>
                <c:pt idx="78">
                  <c:v>370</c:v>
                </c:pt>
                <c:pt idx="79">
                  <c:v>375</c:v>
                </c:pt>
                <c:pt idx="80">
                  <c:v>380</c:v>
                </c:pt>
              </c:numCache>
            </c:numRef>
          </c:xVal>
          <c:yVal>
            <c:numRef>
              <c:f>Sheet1!$W$23:$W$103</c:f>
              <c:numCache>
                <c:formatCode>0.00</c:formatCode>
                <c:ptCount val="81"/>
                <c:pt idx="0">
                  <c:v>6.000074249103335</c:v>
                </c:pt>
                <c:pt idx="1">
                  <c:v>5.999999940525659</c:v>
                </c:pt>
                <c:pt idx="2">
                  <c:v>5.9999256337549767</c:v>
                </c:pt>
                <c:pt idx="3">
                  <c:v>5.9998535864320743</c:v>
                </c:pt>
                <c:pt idx="4">
                  <c:v>5.9997859875496093</c:v>
                </c:pt>
                <c:pt idx="5">
                  <c:v>5.9997248909445737</c:v>
                </c:pt>
                <c:pt idx="6">
                  <c:v>5.9996721528971744</c:v>
                </c:pt>
                <c:pt idx="7">
                  <c:v>5.9996293757320167</c:v>
                </c:pt>
                <c:pt idx="8">
                  <c:v>5.999597859135152</c:v>
                </c:pt>
                <c:pt idx="9">
                  <c:v>5.9995785606660821</c:v>
                </c:pt>
                <c:pt idx="10">
                  <c:v>5.999572066664526</c:v>
                </c:pt>
                <c:pt idx="11">
                  <c:v>5.9995785744358274</c:v>
                </c:pt>
                <c:pt idx="12">
                  <c:v>5.9995978862562804</c:v>
                </c:pt>
                <c:pt idx="13">
                  <c:v>5.9996294153805172</c:v>
                </c:pt>
                <c:pt idx="14">
                  <c:v>5.9996722038684149</c:v>
                </c:pt>
                <c:pt idx="15">
                  <c:v>5.9997249516899114</c:v>
                </c:pt>
                <c:pt idx="16">
                  <c:v>5.9997860562234369</c:v>
                </c:pt>
                <c:pt idx="17">
                  <c:v>5.9998536609478954</c:v>
                </c:pt>
                <c:pt idx="18">
                  <c:v>5.9999257118487961</c:v>
                </c:pt>
                <c:pt idx="19">
                  <c:v>6.0000000198247792</c:v>
                </c:pt>
                <c:pt idx="20">
                  <c:v>6.0000743271984316</c:v>
                </c:pt>
                <c:pt idx="21">
                  <c:v>6.000146376310644</c:v>
                </c:pt>
                <c:pt idx="22">
                  <c:v>6.0002139781143962</c:v>
                </c:pt>
                <c:pt idx="23">
                  <c:v>6.0002750786839396</c:v>
                </c:pt>
                <c:pt idx="24">
                  <c:v>6.0003278216186127</c:v>
                </c:pt>
                <c:pt idx="25">
                  <c:v>6.0003706044453233</c:v>
                </c:pt>
                <c:pt idx="26">
                  <c:v>6.0004021273060095</c:v>
                </c:pt>
                <c:pt idx="27">
                  <c:v>6.0004214324508549</c:v>
                </c:pt>
                <c:pt idx="28">
                  <c:v>6.0004279333373098</c:v>
                </c:pt>
                <c:pt idx="29">
                  <c:v>6.0004214324508549</c:v>
                </c:pt>
                <c:pt idx="30">
                  <c:v>6.0004021273060104</c:v>
                </c:pt>
                <c:pt idx="31">
                  <c:v>6.0003706044453233</c:v>
                </c:pt>
                <c:pt idx="32">
                  <c:v>6.0003278216186127</c:v>
                </c:pt>
                <c:pt idx="33">
                  <c:v>6.0002750786839387</c:v>
                </c:pt>
                <c:pt idx="34">
                  <c:v>6.0002139781143953</c:v>
                </c:pt>
                <c:pt idx="35">
                  <c:v>6.0001463763106431</c:v>
                </c:pt>
                <c:pt idx="36">
                  <c:v>6.0000743271984316</c:v>
                </c:pt>
                <c:pt idx="37">
                  <c:v>6.00000001982478</c:v>
                </c:pt>
                <c:pt idx="38">
                  <c:v>5.999925711848797</c:v>
                </c:pt>
                <c:pt idx="39">
                  <c:v>5.9998536609478954</c:v>
                </c:pt>
                <c:pt idx="40">
                  <c:v>5.9997860562234369</c:v>
                </c:pt>
                <c:pt idx="41">
                  <c:v>5.9997249516899114</c:v>
                </c:pt>
                <c:pt idx="42">
                  <c:v>5.999672203868414</c:v>
                </c:pt>
                <c:pt idx="43">
                  <c:v>5.9996294153805172</c:v>
                </c:pt>
                <c:pt idx="44">
                  <c:v>5.9995978862562795</c:v>
                </c:pt>
                <c:pt idx="45">
                  <c:v>5.9995785744358274</c:v>
                </c:pt>
                <c:pt idx="46">
                  <c:v>5.9995720666645269</c:v>
                </c:pt>
                <c:pt idx="47">
                  <c:v>5.9995785606660821</c:v>
                </c:pt>
                <c:pt idx="48">
                  <c:v>5.9995978591351511</c:v>
                </c:pt>
                <c:pt idx="49">
                  <c:v>5.9996293757320176</c:v>
                </c:pt>
                <c:pt idx="50">
                  <c:v>5.9996721528971744</c:v>
                </c:pt>
                <c:pt idx="51">
                  <c:v>5.9997248909445728</c:v>
                </c:pt>
                <c:pt idx="52">
                  <c:v>5.9997859875496093</c:v>
                </c:pt>
                <c:pt idx="53">
                  <c:v>5.9998535864320752</c:v>
                </c:pt>
                <c:pt idx="54">
                  <c:v>5.9999256337549767</c:v>
                </c:pt>
                <c:pt idx="55">
                  <c:v>5.9999999405256599</c:v>
                </c:pt>
                <c:pt idx="56">
                  <c:v>6.0000742491033359</c:v>
                </c:pt>
                <c:pt idx="57">
                  <c:v>6.0001463017923102</c:v>
                </c:pt>
                <c:pt idx="58">
                  <c:v>6.0002139094368943</c:v>
                </c:pt>
                <c:pt idx="59">
                  <c:v>6.0002750179338777</c:v>
                </c:pt>
                <c:pt idx="60">
                  <c:v>6.0003277706417437</c:v>
                </c:pt>
                <c:pt idx="61">
                  <c:v>6.0003705647904608</c:v>
                </c:pt>
                <c:pt idx="62">
                  <c:v>6.0004021001779773</c:v>
                </c:pt>
                <c:pt idx="63">
                  <c:v>6.0004214186738736</c:v>
                </c:pt>
                <c:pt idx="64">
                  <c:v>6.0004279333299637</c:v>
                </c:pt>
                <c:pt idx="65">
                  <c:v>6.0004214462133643</c:v>
                </c:pt>
                <c:pt idx="66">
                  <c:v>6.0004021544202342</c:v>
                </c:pt>
                <c:pt idx="67">
                  <c:v>6.0003706440874591</c:v>
                </c:pt>
                <c:pt idx="68">
                  <c:v>6.0003278725842248</c:v>
                </c:pt>
                <c:pt idx="69">
                  <c:v>6.0002751394245539</c:v>
                </c:pt>
                <c:pt idx="70">
                  <c:v>6.0002140467845484</c:v>
                </c:pt>
                <c:pt idx="71">
                  <c:v>6.0001464508239497</c:v>
                </c:pt>
                <c:pt idx="72">
                  <c:v>6.0000744052909774</c:v>
                </c:pt>
                <c:pt idx="73">
                  <c:v>6.0000000991238984</c:v>
                </c:pt>
                <c:pt idx="74">
                  <c:v>5.9999257899451663</c:v>
                </c:pt>
                <c:pt idx="75">
                  <c:v>5.9998537354687418</c:v>
                </c:pt>
                <c:pt idx="76">
                  <c:v>5.9997861249046096</c:v>
                </c:pt>
                <c:pt idx="77">
                  <c:v>5.9997250124446948</c:v>
                </c:pt>
                <c:pt idx="78">
                  <c:v>5.9996722548509105</c:v>
                </c:pt>
                <c:pt idx="79">
                  <c:v>5.9996294550417426</c:v>
                </c:pt>
                <c:pt idx="80">
                  <c:v>5.9995979133912165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B0-4BA7-95AA-E2C85060D4F0}"/>
            </c:ext>
          </c:extLst>
        </c:ser>
        <c:ser>
          <c:idx val="7"/>
          <c:order val="7"/>
          <c:tx>
            <c:v>y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ysClr val="windowText" lastClr="000000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05-49F4-B48F-4112C9B57D55}"/>
              </c:ext>
            </c:extLst>
          </c:dPt>
          <c:xVal>
            <c:numRef>
              <c:f>(Sheet1!$X$23,Sheet1!$X$23)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(Sheet1!$Y$23,Sheet1!$Z$23)</c:f>
              <c:numCache>
                <c:formatCode>0.00</c:formatCode>
                <c:ptCount val="2"/>
                <c:pt idx="0">
                  <c:v>-2.4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EB0-4BA7-95AA-E2C85060D4F0}"/>
            </c:ext>
          </c:extLst>
        </c:ser>
        <c:ser>
          <c:idx val="9"/>
          <c:order val="8"/>
          <c:tx>
            <c:v>b^2</c:v>
          </c:tx>
          <c:spPr>
            <a:ln w="19050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Sheet1!$L$24:$L$103</c:f>
              <c:numCache>
                <c:formatCode>0.00</c:formatCode>
                <c:ptCount val="80"/>
                <c:pt idx="0">
                  <c:v>-15</c:v>
                </c:pt>
                <c:pt idx="1">
                  <c:v>-10</c:v>
                </c:pt>
                <c:pt idx="2">
                  <c:v>-5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40</c:v>
                </c:pt>
                <c:pt idx="12">
                  <c:v>45</c:v>
                </c:pt>
                <c:pt idx="13">
                  <c:v>50</c:v>
                </c:pt>
                <c:pt idx="14">
                  <c:v>55</c:v>
                </c:pt>
                <c:pt idx="15">
                  <c:v>60</c:v>
                </c:pt>
                <c:pt idx="16">
                  <c:v>65</c:v>
                </c:pt>
                <c:pt idx="17">
                  <c:v>70</c:v>
                </c:pt>
                <c:pt idx="18">
                  <c:v>75</c:v>
                </c:pt>
                <c:pt idx="19">
                  <c:v>80</c:v>
                </c:pt>
                <c:pt idx="20">
                  <c:v>85</c:v>
                </c:pt>
                <c:pt idx="21">
                  <c:v>90</c:v>
                </c:pt>
                <c:pt idx="22">
                  <c:v>95</c:v>
                </c:pt>
                <c:pt idx="23">
                  <c:v>100</c:v>
                </c:pt>
                <c:pt idx="24">
                  <c:v>105</c:v>
                </c:pt>
                <c:pt idx="25">
                  <c:v>110</c:v>
                </c:pt>
                <c:pt idx="26">
                  <c:v>115</c:v>
                </c:pt>
                <c:pt idx="27">
                  <c:v>120</c:v>
                </c:pt>
                <c:pt idx="28">
                  <c:v>125</c:v>
                </c:pt>
                <c:pt idx="29">
                  <c:v>130</c:v>
                </c:pt>
                <c:pt idx="30">
                  <c:v>135</c:v>
                </c:pt>
                <c:pt idx="31">
                  <c:v>140</c:v>
                </c:pt>
                <c:pt idx="32">
                  <c:v>145</c:v>
                </c:pt>
                <c:pt idx="33">
                  <c:v>150</c:v>
                </c:pt>
                <c:pt idx="34">
                  <c:v>155</c:v>
                </c:pt>
                <c:pt idx="35">
                  <c:v>160</c:v>
                </c:pt>
                <c:pt idx="36">
                  <c:v>165</c:v>
                </c:pt>
                <c:pt idx="37">
                  <c:v>170</c:v>
                </c:pt>
                <c:pt idx="38">
                  <c:v>175</c:v>
                </c:pt>
                <c:pt idx="39">
                  <c:v>180</c:v>
                </c:pt>
                <c:pt idx="40">
                  <c:v>185</c:v>
                </c:pt>
                <c:pt idx="41">
                  <c:v>190</c:v>
                </c:pt>
                <c:pt idx="42">
                  <c:v>195</c:v>
                </c:pt>
                <c:pt idx="43">
                  <c:v>200</c:v>
                </c:pt>
                <c:pt idx="44">
                  <c:v>205</c:v>
                </c:pt>
                <c:pt idx="45">
                  <c:v>210</c:v>
                </c:pt>
                <c:pt idx="46">
                  <c:v>215</c:v>
                </c:pt>
                <c:pt idx="47">
                  <c:v>220</c:v>
                </c:pt>
                <c:pt idx="48">
                  <c:v>225</c:v>
                </c:pt>
                <c:pt idx="49">
                  <c:v>230</c:v>
                </c:pt>
                <c:pt idx="50">
                  <c:v>235</c:v>
                </c:pt>
                <c:pt idx="51">
                  <c:v>240</c:v>
                </c:pt>
                <c:pt idx="52">
                  <c:v>245</c:v>
                </c:pt>
                <c:pt idx="53">
                  <c:v>250</c:v>
                </c:pt>
                <c:pt idx="54">
                  <c:v>255</c:v>
                </c:pt>
                <c:pt idx="55">
                  <c:v>260</c:v>
                </c:pt>
                <c:pt idx="56">
                  <c:v>265</c:v>
                </c:pt>
                <c:pt idx="57">
                  <c:v>270</c:v>
                </c:pt>
                <c:pt idx="58">
                  <c:v>275</c:v>
                </c:pt>
                <c:pt idx="59">
                  <c:v>280</c:v>
                </c:pt>
                <c:pt idx="60">
                  <c:v>285</c:v>
                </c:pt>
                <c:pt idx="61">
                  <c:v>290</c:v>
                </c:pt>
                <c:pt idx="62">
                  <c:v>295</c:v>
                </c:pt>
                <c:pt idx="63">
                  <c:v>300</c:v>
                </c:pt>
                <c:pt idx="64">
                  <c:v>305</c:v>
                </c:pt>
                <c:pt idx="65">
                  <c:v>310</c:v>
                </c:pt>
                <c:pt idx="66">
                  <c:v>315</c:v>
                </c:pt>
                <c:pt idx="67">
                  <c:v>320</c:v>
                </c:pt>
                <c:pt idx="68">
                  <c:v>325</c:v>
                </c:pt>
                <c:pt idx="69">
                  <c:v>330</c:v>
                </c:pt>
                <c:pt idx="70">
                  <c:v>335</c:v>
                </c:pt>
                <c:pt idx="71">
                  <c:v>340</c:v>
                </c:pt>
                <c:pt idx="72">
                  <c:v>345</c:v>
                </c:pt>
                <c:pt idx="73">
                  <c:v>350</c:v>
                </c:pt>
                <c:pt idx="74">
                  <c:v>355</c:v>
                </c:pt>
                <c:pt idx="75">
                  <c:v>360</c:v>
                </c:pt>
                <c:pt idx="76">
                  <c:v>365</c:v>
                </c:pt>
                <c:pt idx="77">
                  <c:v>370</c:v>
                </c:pt>
                <c:pt idx="78">
                  <c:v>375</c:v>
                </c:pt>
                <c:pt idx="79">
                  <c:v>380</c:v>
                </c:pt>
              </c:numCache>
            </c:numRef>
          </c:xVal>
          <c:yVal>
            <c:numRef>
              <c:f>Sheet1!$U$24:$U$103</c:f>
              <c:numCache>
                <c:formatCode>0.00</c:formatCode>
                <c:ptCount val="80"/>
                <c:pt idx="0">
                  <c:v>2.0002779607684831</c:v>
                </c:pt>
                <c:pt idx="1">
                  <c:v>2.3475599517020251</c:v>
                </c:pt>
                <c:pt idx="2">
                  <c:v>2.6842821306940987</c:v>
                </c:pt>
                <c:pt idx="3">
                  <c:v>3.0002139666686549</c:v>
                </c:pt>
                <c:pt idx="4">
                  <c:v>3.285756595435859</c:v>
                </c:pt>
                <c:pt idx="5">
                  <c:v>3.5322344591637784</c:v>
                </c:pt>
                <c:pt idx="6">
                  <c:v>3.7321588933041658</c:v>
                </c:pt>
                <c:pt idx="7">
                  <c:v>3.8794556524881636</c:v>
                </c:pt>
                <c:pt idx="8">
                  <c:v>3.9696494625394627</c:v>
                </c:pt>
                <c:pt idx="9">
                  <c:v>3.9999999914153124</c:v>
                </c:pt>
                <c:pt idx="10">
                  <c:v>3.969585107910194</c:v>
                </c:pt>
                <c:pt idx="11">
                  <c:v>3.8793288984974281</c:v>
                </c:pt>
                <c:pt idx="12">
                  <c:v>3.7319735910812391</c:v>
                </c:pt>
                <c:pt idx="13">
                  <c:v>3.5319962386916797</c:v>
                </c:pt>
                <c:pt idx="14">
                  <c:v>3.285472694497233</c:v>
                </c:pt>
                <c:pt idx="15">
                  <c:v>2.9998930109423432</c:v>
                </c:pt>
                <c:pt idx="16">
                  <c:v>2.6839338716836751</c:v>
                </c:pt>
                <c:pt idx="17">
                  <c:v>2.3471949704587285</c:v>
                </c:pt>
                <c:pt idx="18">
                  <c:v>1.9999073464102404</c:v>
                </c:pt>
                <c:pt idx="19">
                  <c:v>1.6526225374285606</c:v>
                </c:pt>
                <c:pt idx="20">
                  <c:v>1.3158919958746864</c:v>
                </c:pt>
                <c:pt idx="21">
                  <c:v>0.99994650690192777</c:v>
                </c:pt>
                <c:pt idx="22">
                  <c:v>0.71438534951515487</c:v>
                </c:pt>
                <c:pt idx="23">
                  <c:v>0.46788464449590506</c:v>
                </c:pt>
                <c:pt idx="24">
                  <c:v>0.26793375037267364</c:v>
                </c:pt>
                <c:pt idx="25">
                  <c:v>0.12060771644020689</c:v>
                </c:pt>
                <c:pt idx="26">
                  <c:v>3.038270632089704E-2</c:v>
                </c:pt>
                <c:pt idx="27">
                  <c:v>0</c:v>
                </c:pt>
                <c:pt idx="28">
                  <c:v>3.038270632089704E-2</c:v>
                </c:pt>
                <c:pt idx="29">
                  <c:v>0.12060771644020628</c:v>
                </c:pt>
                <c:pt idx="30">
                  <c:v>0.26793375037267275</c:v>
                </c:pt>
                <c:pt idx="31">
                  <c:v>0.46788464449590383</c:v>
                </c:pt>
                <c:pt idx="32">
                  <c:v>0.71438534951515409</c:v>
                </c:pt>
                <c:pt idx="33">
                  <c:v>0.9999465069019271</c:v>
                </c:pt>
                <c:pt idx="34">
                  <c:v>1.315891995874686</c:v>
                </c:pt>
                <c:pt idx="35">
                  <c:v>1.6526225374285588</c:v>
                </c:pt>
                <c:pt idx="36">
                  <c:v>1.9999073464102404</c:v>
                </c:pt>
                <c:pt idx="37">
                  <c:v>2.347194970458728</c:v>
                </c:pt>
                <c:pt idx="38">
                  <c:v>2.6839338716836743</c:v>
                </c:pt>
                <c:pt idx="39">
                  <c:v>2.9998930109423427</c:v>
                </c:pt>
                <c:pt idx="40">
                  <c:v>3.2854726944972317</c:v>
                </c:pt>
                <c:pt idx="41">
                  <c:v>3.5319962386916788</c:v>
                </c:pt>
                <c:pt idx="42">
                  <c:v>3.7319735910812391</c:v>
                </c:pt>
                <c:pt idx="43">
                  <c:v>3.8793288984974272</c:v>
                </c:pt>
                <c:pt idx="44">
                  <c:v>3.969585107910194</c:v>
                </c:pt>
                <c:pt idx="45">
                  <c:v>3.9999999914153124</c:v>
                </c:pt>
                <c:pt idx="46">
                  <c:v>3.9696494625394627</c:v>
                </c:pt>
                <c:pt idx="47">
                  <c:v>3.8794556524881636</c:v>
                </c:pt>
                <c:pt idx="48">
                  <c:v>3.7321588933041667</c:v>
                </c:pt>
                <c:pt idx="49">
                  <c:v>3.5322344591637784</c:v>
                </c:pt>
                <c:pt idx="50">
                  <c:v>3.285756595435859</c:v>
                </c:pt>
                <c:pt idx="51">
                  <c:v>3.0002139666686549</c:v>
                </c:pt>
                <c:pt idx="52">
                  <c:v>2.6842821306940987</c:v>
                </c:pt>
                <c:pt idx="53">
                  <c:v>2.3475599517020251</c:v>
                </c:pt>
                <c:pt idx="54">
                  <c:v>2.0002779607684849</c:v>
                </c:pt>
                <c:pt idx="55">
                  <c:v>1.6529875246345462</c:v>
                </c:pt>
                <c:pt idx="56">
                  <c:v>1.316240266629324</c:v>
                </c:pt>
                <c:pt idx="57">
                  <c:v>1.0002674797971578</c:v>
                </c:pt>
                <c:pt idx="58">
                  <c:v>0.71466927252576451</c:v>
                </c:pt>
                <c:pt idx="59">
                  <c:v>0.46812289127244627</c:v>
                </c:pt>
                <c:pt idx="60">
                  <c:v>0.26811908233330006</c:v>
                </c:pt>
                <c:pt idx="61">
                  <c:v>0.12073450269838934</c:v>
                </c:pt>
                <c:pt idx="62">
                  <c:v>3.0447094766987953E-2</c:v>
                </c:pt>
                <c:pt idx="63">
                  <c:v>3.4338750707898058E-8</c:v>
                </c:pt>
                <c:pt idx="64">
                  <c:v>3.0318385509003367E-2</c:v>
                </c:pt>
                <c:pt idx="65">
                  <c:v>0.1204809947180063</c:v>
                </c:pt>
                <c:pt idx="66">
                  <c:v>0.26774847788903661</c:v>
                </c:pt>
                <c:pt idx="67">
                  <c:v>0.46764645033029112</c:v>
                </c:pt>
                <c:pt idx="68">
                  <c:v>0.71410147065094465</c:v>
                </c:pt>
                <c:pt idx="69">
                  <c:v>0.99962556834728689</c:v>
                </c:pt>
                <c:pt idx="70">
                  <c:v>1.3155437486114649</c:v>
                </c:pt>
                <c:pt idx="71">
                  <c:v>1.6522575621510833</c:v>
                </c:pt>
                <c:pt idx="72">
                  <c:v>1.9995367320551776</c:v>
                </c:pt>
                <c:pt idx="73">
                  <c:v>2.346829977293186</c:v>
                </c:pt>
                <c:pt idx="74">
                  <c:v>2.6835855891878171</c:v>
                </c:pt>
                <c:pt idx="75">
                  <c:v>2.9995720208809509</c:v>
                </c:pt>
                <c:pt idx="76">
                  <c:v>3.2851887494170788</c:v>
                </c:pt>
                <c:pt idx="77">
                  <c:v>3.531757965612742</c:v>
                </c:pt>
                <c:pt idx="78">
                  <c:v>3.7317882293845024</c:v>
                </c:pt>
                <c:pt idx="79">
                  <c:v>3.8792020799728841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05-49F4-B48F-4112C9B57D55}"/>
            </c:ext>
          </c:extLst>
        </c:ser>
        <c:ser>
          <c:idx val="8"/>
          <c:order val="9"/>
          <c:tx>
            <c:v>3e harm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Sheet1!$L$23:$L$103</c:f>
              <c:numCache>
                <c:formatCode>0.00</c:formatCode>
                <c:ptCount val="81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55</c:v>
                </c:pt>
                <c:pt idx="16">
                  <c:v>60</c:v>
                </c:pt>
                <c:pt idx="17">
                  <c:v>65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85</c:v>
                </c:pt>
                <c:pt idx="22">
                  <c:v>90</c:v>
                </c:pt>
                <c:pt idx="23">
                  <c:v>95</c:v>
                </c:pt>
                <c:pt idx="24">
                  <c:v>100</c:v>
                </c:pt>
                <c:pt idx="25">
                  <c:v>105</c:v>
                </c:pt>
                <c:pt idx="26">
                  <c:v>110</c:v>
                </c:pt>
                <c:pt idx="27">
                  <c:v>115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135</c:v>
                </c:pt>
                <c:pt idx="32">
                  <c:v>140</c:v>
                </c:pt>
                <c:pt idx="33">
                  <c:v>145</c:v>
                </c:pt>
                <c:pt idx="34">
                  <c:v>150</c:v>
                </c:pt>
                <c:pt idx="35">
                  <c:v>155</c:v>
                </c:pt>
                <c:pt idx="36">
                  <c:v>160</c:v>
                </c:pt>
                <c:pt idx="37">
                  <c:v>165</c:v>
                </c:pt>
                <c:pt idx="38">
                  <c:v>170</c:v>
                </c:pt>
                <c:pt idx="39">
                  <c:v>175</c:v>
                </c:pt>
                <c:pt idx="40">
                  <c:v>180</c:v>
                </c:pt>
                <c:pt idx="41">
                  <c:v>185</c:v>
                </c:pt>
                <c:pt idx="42">
                  <c:v>190</c:v>
                </c:pt>
                <c:pt idx="43">
                  <c:v>195</c:v>
                </c:pt>
                <c:pt idx="44">
                  <c:v>200</c:v>
                </c:pt>
                <c:pt idx="45">
                  <c:v>205</c:v>
                </c:pt>
                <c:pt idx="46">
                  <c:v>210</c:v>
                </c:pt>
                <c:pt idx="47">
                  <c:v>215</c:v>
                </c:pt>
                <c:pt idx="48">
                  <c:v>220</c:v>
                </c:pt>
                <c:pt idx="49">
                  <c:v>225</c:v>
                </c:pt>
                <c:pt idx="50">
                  <c:v>230</c:v>
                </c:pt>
                <c:pt idx="51">
                  <c:v>235</c:v>
                </c:pt>
                <c:pt idx="52">
                  <c:v>240</c:v>
                </c:pt>
                <c:pt idx="53">
                  <c:v>245</c:v>
                </c:pt>
                <c:pt idx="54">
                  <c:v>250</c:v>
                </c:pt>
                <c:pt idx="55">
                  <c:v>255</c:v>
                </c:pt>
                <c:pt idx="56">
                  <c:v>260</c:v>
                </c:pt>
                <c:pt idx="57">
                  <c:v>265</c:v>
                </c:pt>
                <c:pt idx="58">
                  <c:v>270</c:v>
                </c:pt>
                <c:pt idx="59">
                  <c:v>275</c:v>
                </c:pt>
                <c:pt idx="60">
                  <c:v>280</c:v>
                </c:pt>
                <c:pt idx="61">
                  <c:v>285</c:v>
                </c:pt>
                <c:pt idx="62">
                  <c:v>290</c:v>
                </c:pt>
                <c:pt idx="63">
                  <c:v>295</c:v>
                </c:pt>
                <c:pt idx="64">
                  <c:v>300</c:v>
                </c:pt>
                <c:pt idx="65">
                  <c:v>305</c:v>
                </c:pt>
                <c:pt idx="66">
                  <c:v>310</c:v>
                </c:pt>
                <c:pt idx="67">
                  <c:v>315</c:v>
                </c:pt>
                <c:pt idx="68">
                  <c:v>320</c:v>
                </c:pt>
                <c:pt idx="69">
                  <c:v>325</c:v>
                </c:pt>
                <c:pt idx="70">
                  <c:v>330</c:v>
                </c:pt>
                <c:pt idx="71">
                  <c:v>335</c:v>
                </c:pt>
                <c:pt idx="72">
                  <c:v>340</c:v>
                </c:pt>
                <c:pt idx="73">
                  <c:v>345</c:v>
                </c:pt>
                <c:pt idx="74">
                  <c:v>350</c:v>
                </c:pt>
                <c:pt idx="75">
                  <c:v>355</c:v>
                </c:pt>
                <c:pt idx="76">
                  <c:v>360</c:v>
                </c:pt>
                <c:pt idx="77">
                  <c:v>365</c:v>
                </c:pt>
                <c:pt idx="78">
                  <c:v>370</c:v>
                </c:pt>
                <c:pt idx="79">
                  <c:v>375</c:v>
                </c:pt>
                <c:pt idx="80">
                  <c:v>380</c:v>
                </c:pt>
              </c:numCache>
            </c:numRef>
          </c:xVal>
          <c:yVal>
            <c:numRef>
              <c:f>Sheet1!$Q$23:$Q$103</c:f>
              <c:numCache>
                <c:formatCode>0.00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D8-47E1-A4A4-4C82DE83B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24920"/>
        <c:axId val="556130496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v>b^2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Sheet1!$L$23:$L$103</c15:sqref>
                        </c15:formulaRef>
                      </c:ext>
                    </c:extLst>
                    <c:numCache>
                      <c:formatCode>0.00</c:formatCode>
                      <c:ptCount val="81"/>
                      <c:pt idx="0">
                        <c:v>-20</c:v>
                      </c:pt>
                      <c:pt idx="1">
                        <c:v>-15</c:v>
                      </c:pt>
                      <c:pt idx="2">
                        <c:v>-10</c:v>
                      </c:pt>
                      <c:pt idx="3">
                        <c:v>-5</c:v>
                      </c:pt>
                      <c:pt idx="4">
                        <c:v>0</c:v>
                      </c:pt>
                      <c:pt idx="5">
                        <c:v>5</c:v>
                      </c:pt>
                      <c:pt idx="6">
                        <c:v>10</c:v>
                      </c:pt>
                      <c:pt idx="7">
                        <c:v>15</c:v>
                      </c:pt>
                      <c:pt idx="8">
                        <c:v>20</c:v>
                      </c:pt>
                      <c:pt idx="9">
                        <c:v>25</c:v>
                      </c:pt>
                      <c:pt idx="10">
                        <c:v>30</c:v>
                      </c:pt>
                      <c:pt idx="11">
                        <c:v>35</c:v>
                      </c:pt>
                      <c:pt idx="12">
                        <c:v>40</c:v>
                      </c:pt>
                      <c:pt idx="13">
                        <c:v>45</c:v>
                      </c:pt>
                      <c:pt idx="14">
                        <c:v>50</c:v>
                      </c:pt>
                      <c:pt idx="15">
                        <c:v>55</c:v>
                      </c:pt>
                      <c:pt idx="16">
                        <c:v>60</c:v>
                      </c:pt>
                      <c:pt idx="17">
                        <c:v>65</c:v>
                      </c:pt>
                      <c:pt idx="18">
                        <c:v>70</c:v>
                      </c:pt>
                      <c:pt idx="19">
                        <c:v>75</c:v>
                      </c:pt>
                      <c:pt idx="20">
                        <c:v>80</c:v>
                      </c:pt>
                      <c:pt idx="21">
                        <c:v>85</c:v>
                      </c:pt>
                      <c:pt idx="22">
                        <c:v>90</c:v>
                      </c:pt>
                      <c:pt idx="23">
                        <c:v>95</c:v>
                      </c:pt>
                      <c:pt idx="24">
                        <c:v>100</c:v>
                      </c:pt>
                      <c:pt idx="25">
                        <c:v>105</c:v>
                      </c:pt>
                      <c:pt idx="26">
                        <c:v>110</c:v>
                      </c:pt>
                      <c:pt idx="27">
                        <c:v>115</c:v>
                      </c:pt>
                      <c:pt idx="28">
                        <c:v>120</c:v>
                      </c:pt>
                      <c:pt idx="29">
                        <c:v>125</c:v>
                      </c:pt>
                      <c:pt idx="30">
                        <c:v>130</c:v>
                      </c:pt>
                      <c:pt idx="31">
                        <c:v>135</c:v>
                      </c:pt>
                      <c:pt idx="32">
                        <c:v>140</c:v>
                      </c:pt>
                      <c:pt idx="33">
                        <c:v>145</c:v>
                      </c:pt>
                      <c:pt idx="34">
                        <c:v>150</c:v>
                      </c:pt>
                      <c:pt idx="35">
                        <c:v>155</c:v>
                      </c:pt>
                      <c:pt idx="36">
                        <c:v>160</c:v>
                      </c:pt>
                      <c:pt idx="37">
                        <c:v>165</c:v>
                      </c:pt>
                      <c:pt idx="38">
                        <c:v>170</c:v>
                      </c:pt>
                      <c:pt idx="39">
                        <c:v>175</c:v>
                      </c:pt>
                      <c:pt idx="40">
                        <c:v>180</c:v>
                      </c:pt>
                      <c:pt idx="41">
                        <c:v>185</c:v>
                      </c:pt>
                      <c:pt idx="42">
                        <c:v>190</c:v>
                      </c:pt>
                      <c:pt idx="43">
                        <c:v>195</c:v>
                      </c:pt>
                      <c:pt idx="44">
                        <c:v>200</c:v>
                      </c:pt>
                      <c:pt idx="45">
                        <c:v>205</c:v>
                      </c:pt>
                      <c:pt idx="46">
                        <c:v>210</c:v>
                      </c:pt>
                      <c:pt idx="47">
                        <c:v>215</c:v>
                      </c:pt>
                      <c:pt idx="48">
                        <c:v>220</c:v>
                      </c:pt>
                      <c:pt idx="49">
                        <c:v>225</c:v>
                      </c:pt>
                      <c:pt idx="50">
                        <c:v>230</c:v>
                      </c:pt>
                      <c:pt idx="51">
                        <c:v>235</c:v>
                      </c:pt>
                      <c:pt idx="52">
                        <c:v>240</c:v>
                      </c:pt>
                      <c:pt idx="53">
                        <c:v>245</c:v>
                      </c:pt>
                      <c:pt idx="54">
                        <c:v>250</c:v>
                      </c:pt>
                      <c:pt idx="55">
                        <c:v>255</c:v>
                      </c:pt>
                      <c:pt idx="56">
                        <c:v>260</c:v>
                      </c:pt>
                      <c:pt idx="57">
                        <c:v>265</c:v>
                      </c:pt>
                      <c:pt idx="58">
                        <c:v>270</c:v>
                      </c:pt>
                      <c:pt idx="59">
                        <c:v>275</c:v>
                      </c:pt>
                      <c:pt idx="60">
                        <c:v>280</c:v>
                      </c:pt>
                      <c:pt idx="61">
                        <c:v>285</c:v>
                      </c:pt>
                      <c:pt idx="62">
                        <c:v>290</c:v>
                      </c:pt>
                      <c:pt idx="63">
                        <c:v>295</c:v>
                      </c:pt>
                      <c:pt idx="64">
                        <c:v>300</c:v>
                      </c:pt>
                      <c:pt idx="65">
                        <c:v>305</c:v>
                      </c:pt>
                      <c:pt idx="66">
                        <c:v>310</c:v>
                      </c:pt>
                      <c:pt idx="67">
                        <c:v>315</c:v>
                      </c:pt>
                      <c:pt idx="68">
                        <c:v>320</c:v>
                      </c:pt>
                      <c:pt idx="69">
                        <c:v>325</c:v>
                      </c:pt>
                      <c:pt idx="70">
                        <c:v>330</c:v>
                      </c:pt>
                      <c:pt idx="71">
                        <c:v>335</c:v>
                      </c:pt>
                      <c:pt idx="72">
                        <c:v>340</c:v>
                      </c:pt>
                      <c:pt idx="73">
                        <c:v>345</c:v>
                      </c:pt>
                      <c:pt idx="74">
                        <c:v>350</c:v>
                      </c:pt>
                      <c:pt idx="75">
                        <c:v>355</c:v>
                      </c:pt>
                      <c:pt idx="76">
                        <c:v>360</c:v>
                      </c:pt>
                      <c:pt idx="77">
                        <c:v>365</c:v>
                      </c:pt>
                      <c:pt idx="78">
                        <c:v>370</c:v>
                      </c:pt>
                      <c:pt idx="79">
                        <c:v>375</c:v>
                      </c:pt>
                      <c:pt idx="80">
                        <c:v>380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Sheet1!$U$23:$U$103</c15:sqref>
                        </c15:formulaRef>
                      </c:ext>
                    </c:extLst>
                    <c:numCache>
                      <c:formatCode>0.00</c:formatCode>
                      <c:ptCount val="81"/>
                      <c:pt idx="0">
                        <c:v>1.6529875246345445</c:v>
                      </c:pt>
                      <c:pt idx="1">
                        <c:v>2.0002779607684831</c:v>
                      </c:pt>
                      <c:pt idx="2">
                        <c:v>2.3475599517020251</c:v>
                      </c:pt>
                      <c:pt idx="3">
                        <c:v>2.6842821306940987</c:v>
                      </c:pt>
                      <c:pt idx="4">
                        <c:v>3.0002139666686549</c:v>
                      </c:pt>
                      <c:pt idx="5">
                        <c:v>3.285756595435859</c:v>
                      </c:pt>
                      <c:pt idx="6">
                        <c:v>3.5322344591637784</c:v>
                      </c:pt>
                      <c:pt idx="7">
                        <c:v>3.7321588933041658</c:v>
                      </c:pt>
                      <c:pt idx="8">
                        <c:v>3.8794556524881636</c:v>
                      </c:pt>
                      <c:pt idx="9">
                        <c:v>3.9696494625394627</c:v>
                      </c:pt>
                      <c:pt idx="10">
                        <c:v>3.9999999914153124</c:v>
                      </c:pt>
                      <c:pt idx="11">
                        <c:v>3.969585107910194</c:v>
                      </c:pt>
                      <c:pt idx="12">
                        <c:v>3.8793288984974281</c:v>
                      </c:pt>
                      <c:pt idx="13">
                        <c:v>3.7319735910812391</c:v>
                      </c:pt>
                      <c:pt idx="14">
                        <c:v>3.5319962386916797</c:v>
                      </c:pt>
                      <c:pt idx="15">
                        <c:v>3.285472694497233</c:v>
                      </c:pt>
                      <c:pt idx="16">
                        <c:v>2.9998930109423432</c:v>
                      </c:pt>
                      <c:pt idx="17">
                        <c:v>2.6839338716836751</c:v>
                      </c:pt>
                      <c:pt idx="18">
                        <c:v>2.3471949704587285</c:v>
                      </c:pt>
                      <c:pt idx="19">
                        <c:v>1.9999073464102404</c:v>
                      </c:pt>
                      <c:pt idx="20">
                        <c:v>1.6526225374285606</c:v>
                      </c:pt>
                      <c:pt idx="21">
                        <c:v>1.3158919958746864</c:v>
                      </c:pt>
                      <c:pt idx="22">
                        <c:v>0.99994650690192777</c:v>
                      </c:pt>
                      <c:pt idx="23">
                        <c:v>0.71438534951515487</c:v>
                      </c:pt>
                      <c:pt idx="24">
                        <c:v>0.46788464449590506</c:v>
                      </c:pt>
                      <c:pt idx="25">
                        <c:v>0.26793375037267364</c:v>
                      </c:pt>
                      <c:pt idx="26">
                        <c:v>0.12060771644020689</c:v>
                      </c:pt>
                      <c:pt idx="27">
                        <c:v>3.038270632089704E-2</c:v>
                      </c:pt>
                      <c:pt idx="28">
                        <c:v>0</c:v>
                      </c:pt>
                      <c:pt idx="29">
                        <c:v>3.038270632089704E-2</c:v>
                      </c:pt>
                      <c:pt idx="30">
                        <c:v>0.12060771644020628</c:v>
                      </c:pt>
                      <c:pt idx="31">
                        <c:v>0.26793375037267275</c:v>
                      </c:pt>
                      <c:pt idx="32">
                        <c:v>0.46788464449590383</c:v>
                      </c:pt>
                      <c:pt idx="33">
                        <c:v>0.71438534951515409</c:v>
                      </c:pt>
                      <c:pt idx="34">
                        <c:v>0.9999465069019271</c:v>
                      </c:pt>
                      <c:pt idx="35">
                        <c:v>1.315891995874686</c:v>
                      </c:pt>
                      <c:pt idx="36">
                        <c:v>1.6526225374285588</c:v>
                      </c:pt>
                      <c:pt idx="37">
                        <c:v>1.9999073464102404</c:v>
                      </c:pt>
                      <c:pt idx="38">
                        <c:v>2.347194970458728</c:v>
                      </c:pt>
                      <c:pt idx="39">
                        <c:v>2.6839338716836743</c:v>
                      </c:pt>
                      <c:pt idx="40">
                        <c:v>2.9998930109423427</c:v>
                      </c:pt>
                      <c:pt idx="41">
                        <c:v>3.2854726944972317</c:v>
                      </c:pt>
                      <c:pt idx="42">
                        <c:v>3.5319962386916788</c:v>
                      </c:pt>
                      <c:pt idx="43">
                        <c:v>3.7319735910812391</c:v>
                      </c:pt>
                      <c:pt idx="44">
                        <c:v>3.8793288984974272</c:v>
                      </c:pt>
                      <c:pt idx="45">
                        <c:v>3.969585107910194</c:v>
                      </c:pt>
                      <c:pt idx="46">
                        <c:v>3.9999999914153124</c:v>
                      </c:pt>
                      <c:pt idx="47">
                        <c:v>3.9696494625394627</c:v>
                      </c:pt>
                      <c:pt idx="48">
                        <c:v>3.8794556524881636</c:v>
                      </c:pt>
                      <c:pt idx="49">
                        <c:v>3.7321588933041667</c:v>
                      </c:pt>
                      <c:pt idx="50">
                        <c:v>3.5322344591637784</c:v>
                      </c:pt>
                      <c:pt idx="51">
                        <c:v>3.285756595435859</c:v>
                      </c:pt>
                      <c:pt idx="52">
                        <c:v>3.0002139666686549</c:v>
                      </c:pt>
                      <c:pt idx="53">
                        <c:v>2.6842821306940987</c:v>
                      </c:pt>
                      <c:pt idx="54">
                        <c:v>2.3475599517020251</c:v>
                      </c:pt>
                      <c:pt idx="55">
                        <c:v>2.0002779607684849</c:v>
                      </c:pt>
                      <c:pt idx="56">
                        <c:v>1.6529875246345462</c:v>
                      </c:pt>
                      <c:pt idx="57">
                        <c:v>1.316240266629324</c:v>
                      </c:pt>
                      <c:pt idx="58">
                        <c:v>1.0002674797971578</c:v>
                      </c:pt>
                      <c:pt idx="59">
                        <c:v>0.71466927252576451</c:v>
                      </c:pt>
                      <c:pt idx="60">
                        <c:v>0.46812289127244627</c:v>
                      </c:pt>
                      <c:pt idx="61">
                        <c:v>0.26811908233330006</c:v>
                      </c:pt>
                      <c:pt idx="62">
                        <c:v>0.12073450269838934</c:v>
                      </c:pt>
                      <c:pt idx="63">
                        <c:v>3.0447094766987953E-2</c:v>
                      </c:pt>
                      <c:pt idx="64">
                        <c:v>3.4338750707898058E-8</c:v>
                      </c:pt>
                      <c:pt idx="65">
                        <c:v>3.0318385509003367E-2</c:v>
                      </c:pt>
                      <c:pt idx="66">
                        <c:v>0.1204809947180063</c:v>
                      </c:pt>
                      <c:pt idx="67">
                        <c:v>0.26774847788903661</c:v>
                      </c:pt>
                      <c:pt idx="68">
                        <c:v>0.46764645033029112</c:v>
                      </c:pt>
                      <c:pt idx="69">
                        <c:v>0.71410147065094465</c:v>
                      </c:pt>
                      <c:pt idx="70">
                        <c:v>0.99962556834728689</c:v>
                      </c:pt>
                      <c:pt idx="71">
                        <c:v>1.3155437486114649</c:v>
                      </c:pt>
                      <c:pt idx="72">
                        <c:v>1.6522575621510833</c:v>
                      </c:pt>
                      <c:pt idx="73">
                        <c:v>1.9995367320551776</c:v>
                      </c:pt>
                      <c:pt idx="74">
                        <c:v>2.346829977293186</c:v>
                      </c:pt>
                      <c:pt idx="75">
                        <c:v>2.6835855891878171</c:v>
                      </c:pt>
                      <c:pt idx="76">
                        <c:v>2.9995720208809509</c:v>
                      </c:pt>
                      <c:pt idx="77">
                        <c:v>3.2851887494170788</c:v>
                      </c:pt>
                      <c:pt idx="78">
                        <c:v>3.531757965612742</c:v>
                      </c:pt>
                      <c:pt idx="79">
                        <c:v>3.7317882293845024</c:v>
                      </c:pt>
                      <c:pt idx="80">
                        <c:v>3.8792020799728841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2EB0-4BA7-95AA-E2C85060D4F0}"/>
                  </c:ext>
                </c:extLst>
              </c15:ser>
            </c15:filteredScatterSeries>
          </c:ext>
        </c:extLst>
      </c:scatterChart>
      <c:valAx>
        <c:axId val="55612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Degrees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56130496"/>
        <c:crosses val="autoZero"/>
        <c:crossBetween val="midCat"/>
        <c:majorUnit val="30"/>
      </c:valAx>
      <c:valAx>
        <c:axId val="55613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56124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300039</xdr:colOff>
      <xdr:row>1</xdr:row>
      <xdr:rowOff>38099</xdr:rowOff>
    </xdr:from>
    <xdr:to>
      <xdr:col>33</xdr:col>
      <xdr:colOff>28575</xdr:colOff>
      <xdr:row>38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BE3A79-A4C5-4A87-9F52-D1F0730F8A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92625-2708-4296-8C51-10398E84D90D}">
  <dimension ref="A1:BD298"/>
  <sheetViews>
    <sheetView showGridLines="0" showRowColHeaders="0" tabSelected="1" zoomScale="75" zoomScaleNormal="75" workbookViewId="0">
      <selection activeCell="K12" sqref="K12"/>
    </sheetView>
  </sheetViews>
  <sheetFormatPr defaultRowHeight="15" x14ac:dyDescent="0.25"/>
  <cols>
    <col min="2" max="2" width="1.85546875" bestFit="1" customWidth="1"/>
    <col min="3" max="3" width="5.85546875" customWidth="1"/>
    <col min="4" max="4" width="4.140625" bestFit="1" customWidth="1"/>
    <col min="5" max="5" width="7.7109375" customWidth="1"/>
    <col min="6" max="6" width="2.42578125" customWidth="1"/>
    <col min="7" max="7" width="4.85546875" hidden="1" customWidth="1"/>
    <col min="8" max="8" width="3.85546875" customWidth="1"/>
    <col min="9" max="9" width="5.28515625" customWidth="1"/>
    <col min="10" max="10" width="5.42578125" customWidth="1"/>
    <col min="11" max="11" width="2.85546875" customWidth="1"/>
    <col min="12" max="12" width="6.140625" bestFit="1" customWidth="1"/>
    <col min="13" max="13" width="4.42578125" bestFit="1" customWidth="1"/>
    <col min="14" max="14" width="4.140625" hidden="1" customWidth="1"/>
    <col min="15" max="15" width="2.85546875" customWidth="1"/>
    <col min="16" max="16" width="0.7109375" customWidth="1"/>
    <col min="17" max="17" width="0.5703125" customWidth="1"/>
    <col min="18" max="18" width="4.85546875" customWidth="1"/>
    <col min="19" max="19" width="4.140625" customWidth="1"/>
    <col min="20" max="20" width="5.42578125" customWidth="1"/>
    <col min="21" max="21" width="4.42578125" customWidth="1"/>
    <col min="22" max="22" width="2" customWidth="1"/>
    <col min="23" max="23" width="10.5703125" bestFit="1" customWidth="1"/>
    <col min="24" max="28" width="9.140625" bestFit="1" customWidth="1"/>
  </cols>
  <sheetData>
    <row r="1" spans="2:56" ht="61.5" x14ac:dyDescent="0.9">
      <c r="C1" s="6" t="s">
        <v>25</v>
      </c>
    </row>
    <row r="2" spans="2:56" ht="15.75" thickBot="1" x14ac:dyDescent="0.3">
      <c r="C2" s="43" t="s">
        <v>26</v>
      </c>
      <c r="O2" s="34" t="s">
        <v>34</v>
      </c>
      <c r="P2" s="33"/>
      <c r="Q2" s="33"/>
      <c r="R2" s="33"/>
      <c r="S2" s="33"/>
      <c r="T2" s="33"/>
      <c r="U2" s="35">
        <v>0</v>
      </c>
      <c r="V2" s="36" t="s">
        <v>12</v>
      </c>
    </row>
    <row r="3" spans="2:56" x14ac:dyDescent="0.25">
      <c r="C3" s="7" t="s">
        <v>14</v>
      </c>
      <c r="D3" s="8"/>
      <c r="E3" s="9">
        <v>2</v>
      </c>
      <c r="F3" s="8" t="s">
        <v>8</v>
      </c>
      <c r="G3" s="8"/>
      <c r="H3" s="8" t="s">
        <v>9</v>
      </c>
      <c r="I3" s="9">
        <v>0</v>
      </c>
      <c r="J3" s="10" t="s">
        <v>13</v>
      </c>
      <c r="N3">
        <f>E3*SIN((U2+I3)*3.1415/180)</f>
        <v>0</v>
      </c>
      <c r="O3" s="37" t="s">
        <v>19</v>
      </c>
      <c r="P3" s="32" t="s">
        <v>17</v>
      </c>
      <c r="Q3" s="32"/>
      <c r="R3" s="32">
        <f>I3+U2</f>
        <v>0</v>
      </c>
      <c r="S3" s="32" t="s">
        <v>18</v>
      </c>
      <c r="T3" s="38">
        <v>2</v>
      </c>
    </row>
    <row r="4" spans="2:56" x14ac:dyDescent="0.25">
      <c r="C4" s="11" t="s">
        <v>15</v>
      </c>
      <c r="E4" s="12">
        <v>2</v>
      </c>
      <c r="F4" t="s">
        <v>8</v>
      </c>
      <c r="H4" t="s">
        <v>9</v>
      </c>
      <c r="I4" s="12">
        <v>-120</v>
      </c>
      <c r="J4" s="13" t="s">
        <v>13</v>
      </c>
      <c r="N4">
        <f>E4*SIN((U2+I4)*3.1415/180)</f>
        <v>-1.732112573324452</v>
      </c>
      <c r="O4" s="39" t="s">
        <v>20</v>
      </c>
      <c r="P4" t="s">
        <v>17</v>
      </c>
      <c r="R4">
        <f>I4+U2</f>
        <v>-120</v>
      </c>
      <c r="S4" t="s">
        <v>18</v>
      </c>
      <c r="T4" s="40">
        <v>2</v>
      </c>
    </row>
    <row r="5" spans="2:56" ht="15.75" thickBot="1" x14ac:dyDescent="0.3">
      <c r="C5" s="14" t="s">
        <v>16</v>
      </c>
      <c r="D5" s="15"/>
      <c r="E5" s="16">
        <v>2</v>
      </c>
      <c r="F5" s="15" t="s">
        <v>8</v>
      </c>
      <c r="G5" s="15"/>
      <c r="H5" s="15" t="s">
        <v>9</v>
      </c>
      <c r="I5" s="16">
        <v>-240</v>
      </c>
      <c r="J5" s="17" t="s">
        <v>13</v>
      </c>
      <c r="N5">
        <f>E5*SIN((U2+I5)*3.1415/180)</f>
        <v>1.7319272562324763</v>
      </c>
      <c r="O5" s="41" t="s">
        <v>21</v>
      </c>
      <c r="P5" s="19" t="s">
        <v>17</v>
      </c>
      <c r="Q5" s="19"/>
      <c r="R5" s="19">
        <f>I5+U2</f>
        <v>-240</v>
      </c>
      <c r="S5" s="19" t="s">
        <v>18</v>
      </c>
      <c r="T5" s="42">
        <v>2</v>
      </c>
    </row>
    <row r="6" spans="2:56" x14ac:dyDescent="0.25">
      <c r="M6" s="2"/>
      <c r="N6" s="3">
        <f>SUM(N3:N5)</f>
        <v>-1.8531709197566748E-4</v>
      </c>
      <c r="O6" s="3" t="s">
        <v>23</v>
      </c>
      <c r="P6" s="3"/>
      <c r="Q6" s="3"/>
      <c r="R6" s="3"/>
      <c r="S6" s="3"/>
      <c r="T6" s="18">
        <f>ROUND(N6,2)</f>
        <v>0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2:56" hidden="1" x14ac:dyDescent="0.25">
      <c r="M7" s="2"/>
      <c r="N7" s="2"/>
      <c r="O7" s="2"/>
      <c r="P7" s="2"/>
      <c r="Q7" s="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2:56" ht="15.75" thickBot="1" x14ac:dyDescent="0.3">
      <c r="B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2:56" hidden="1" x14ac:dyDescent="0.25">
      <c r="B9" s="4"/>
      <c r="C9" t="s">
        <v>24</v>
      </c>
      <c r="L9">
        <v>2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2:56" x14ac:dyDescent="0.25">
      <c r="B10" s="4"/>
      <c r="C10" s="22" t="s">
        <v>27</v>
      </c>
      <c r="D10" s="23"/>
      <c r="E10" s="23"/>
      <c r="F10" s="23"/>
      <c r="G10" s="23"/>
      <c r="H10" s="23"/>
      <c r="I10" s="24"/>
      <c r="J10" s="24"/>
      <c r="K10" s="25">
        <v>1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2:56" ht="15.75" thickBot="1" x14ac:dyDescent="0.3">
      <c r="B11" s="1"/>
      <c r="C11" s="20" t="s">
        <v>28</v>
      </c>
      <c r="D11" s="21"/>
      <c r="E11" s="21"/>
      <c r="F11" s="21"/>
      <c r="G11" s="21"/>
      <c r="H11" s="21"/>
      <c r="I11" s="15"/>
      <c r="J11" s="15"/>
      <c r="K11" s="26">
        <v>1</v>
      </c>
      <c r="M11" s="1"/>
      <c r="N11" s="1"/>
      <c r="O11" s="1" t="s">
        <v>7</v>
      </c>
      <c r="P11" s="1" t="s">
        <v>1</v>
      </c>
      <c r="Q11" s="1"/>
      <c r="R11" s="1" t="s">
        <v>2</v>
      </c>
      <c r="S11" s="1" t="s">
        <v>3</v>
      </c>
      <c r="T11" s="1" t="s">
        <v>4</v>
      </c>
      <c r="U11" s="1" t="s">
        <v>5</v>
      </c>
      <c r="V11" s="1" t="s">
        <v>6</v>
      </c>
      <c r="W11" s="1" t="s">
        <v>0</v>
      </c>
      <c r="X11" s="1" t="s">
        <v>10</v>
      </c>
      <c r="Y11" s="1" t="s">
        <v>11</v>
      </c>
      <c r="Z11" s="1"/>
      <c r="AA11" s="1" t="s">
        <v>22</v>
      </c>
      <c r="AB11" s="1" t="s">
        <v>22</v>
      </c>
      <c r="AC11" s="4"/>
      <c r="AD11" s="4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2:56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29"/>
      <c r="M12" s="3"/>
      <c r="N12" s="3"/>
      <c r="O12" s="3"/>
      <c r="P12" s="3"/>
      <c r="Q12" s="3"/>
      <c r="R12" s="3"/>
      <c r="S12" s="3"/>
      <c r="T12" s="3"/>
      <c r="U12" s="3"/>
      <c r="V12" s="3"/>
      <c r="W12" s="1"/>
      <c r="X12" s="1"/>
      <c r="Y12" s="1"/>
      <c r="Z12" s="1"/>
      <c r="AA12" s="1"/>
      <c r="AB12" s="1"/>
      <c r="AC12" s="4"/>
      <c r="AD12" s="4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2:56" ht="15.75" thickBot="1" x14ac:dyDescent="0.3">
      <c r="B13" s="3"/>
      <c r="C13" s="44" t="s">
        <v>33</v>
      </c>
      <c r="D13" s="45"/>
      <c r="E13" s="45"/>
      <c r="F13" s="45"/>
      <c r="G13" s="46"/>
      <c r="H13" s="46"/>
      <c r="I13" s="45"/>
      <c r="J13" s="47">
        <v>0</v>
      </c>
      <c r="K13" s="3"/>
      <c r="L13" s="29"/>
      <c r="M13" s="3"/>
      <c r="N13" s="3"/>
      <c r="O13" s="3"/>
      <c r="P13" s="3"/>
      <c r="Q13" s="3"/>
      <c r="R13" s="3"/>
      <c r="S13" s="3"/>
      <c r="T13" s="3"/>
      <c r="U13" s="3"/>
      <c r="V13" s="3"/>
      <c r="W13" s="1"/>
      <c r="X13" s="1"/>
      <c r="Y13" s="1"/>
      <c r="Z13" s="1"/>
      <c r="AA13" s="1"/>
      <c r="AB13" s="1"/>
      <c r="AC13" s="4"/>
      <c r="AD13" s="4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2:56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29"/>
      <c r="M14" s="3"/>
      <c r="N14" s="3"/>
      <c r="O14" s="3"/>
      <c r="P14" s="3"/>
      <c r="Q14" s="3"/>
      <c r="R14" s="3"/>
      <c r="S14" s="3"/>
      <c r="T14" s="3"/>
      <c r="U14" s="3"/>
      <c r="V14" s="3"/>
      <c r="W14" s="1"/>
      <c r="X14" s="1"/>
      <c r="Y14" s="1"/>
      <c r="Z14" s="1"/>
      <c r="AA14" s="1"/>
      <c r="AB14" s="1"/>
      <c r="AC14" s="4"/>
      <c r="AD14" s="4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2:56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29"/>
      <c r="M15" s="3"/>
      <c r="N15" s="3"/>
      <c r="O15" s="3"/>
      <c r="P15" s="3"/>
      <c r="Q15" s="3"/>
      <c r="R15" s="3"/>
      <c r="S15" s="3"/>
      <c r="T15" s="3"/>
      <c r="U15" s="3"/>
      <c r="V15" s="3"/>
      <c r="W15" s="1"/>
      <c r="X15" s="1"/>
      <c r="Y15" s="1"/>
      <c r="Z15" s="1"/>
      <c r="AA15" s="1"/>
      <c r="AB15" s="1"/>
      <c r="AC15" s="4"/>
      <c r="AD15" s="4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2:56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29"/>
      <c r="M16" s="3"/>
      <c r="N16" s="3"/>
      <c r="O16" s="3"/>
      <c r="P16" s="3"/>
      <c r="Q16" s="3"/>
      <c r="R16" s="3"/>
      <c r="S16" s="3"/>
      <c r="T16" s="3"/>
      <c r="U16" s="3"/>
      <c r="V16" s="3"/>
      <c r="W16" s="1"/>
      <c r="X16" s="1"/>
      <c r="Y16" s="1"/>
      <c r="Z16" s="1"/>
      <c r="AA16" s="1"/>
      <c r="AB16" s="1"/>
      <c r="AC16" s="4"/>
      <c r="AD16" s="4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1:56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29"/>
      <c r="M17" s="3"/>
      <c r="N17" s="3"/>
      <c r="O17" s="3"/>
      <c r="P17" s="3"/>
      <c r="Q17" s="3"/>
      <c r="R17" s="3"/>
      <c r="S17" s="3"/>
      <c r="T17" s="3"/>
      <c r="U17" s="3"/>
      <c r="V17" s="3"/>
      <c r="W17" s="1"/>
      <c r="X17" s="1"/>
      <c r="Y17" s="1"/>
      <c r="Z17" s="1"/>
      <c r="AA17" s="1"/>
      <c r="AB17" s="1"/>
      <c r="AC17" s="4"/>
      <c r="AD17" s="4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1:56" x14ac:dyDescent="0.25">
      <c r="B18" s="1"/>
      <c r="C18" s="27" t="s">
        <v>32</v>
      </c>
      <c r="D18" s="4"/>
      <c r="E18" s="4"/>
      <c r="F18" s="4"/>
      <c r="G18" s="4"/>
      <c r="H18" s="4"/>
      <c r="I18" s="4"/>
      <c r="L18" s="1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1:56" x14ac:dyDescent="0.25">
      <c r="B19" s="1"/>
      <c r="C19" s="27" t="s">
        <v>29</v>
      </c>
      <c r="D19" s="4"/>
      <c r="E19" s="4"/>
      <c r="F19" s="4"/>
      <c r="G19" s="4"/>
      <c r="H19" s="4"/>
      <c r="I19" s="4"/>
      <c r="L19" s="1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1:56" x14ac:dyDescent="0.25">
      <c r="B20" s="1"/>
      <c r="C20" s="28" t="s">
        <v>30</v>
      </c>
      <c r="D20" s="4"/>
      <c r="E20" s="4"/>
      <c r="F20" s="4"/>
      <c r="G20" s="4"/>
      <c r="H20" s="4"/>
      <c r="I20" s="4"/>
      <c r="L20" s="1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1:56" x14ac:dyDescent="0.25">
      <c r="B21" s="1"/>
      <c r="C21" s="28" t="s">
        <v>31</v>
      </c>
      <c r="D21" s="4"/>
      <c r="E21" s="4"/>
      <c r="F21" s="4"/>
      <c r="G21" s="4"/>
      <c r="H21" s="4"/>
      <c r="I21" s="4"/>
      <c r="L21" s="1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1:56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3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3"/>
      <c r="AP22" s="3"/>
      <c r="AQ22" s="3"/>
      <c r="AR22" s="3"/>
      <c r="AS22" s="3"/>
      <c r="AT22" s="3"/>
      <c r="AU22" s="3"/>
      <c r="AV22" s="2"/>
      <c r="AW22" s="2"/>
      <c r="AX22" s="2"/>
      <c r="AY22" s="2"/>
      <c r="AZ22" s="2"/>
      <c r="BA22" s="2"/>
      <c r="BB22" s="2"/>
      <c r="BC22" s="2"/>
      <c r="BD22" s="2"/>
    </row>
    <row r="23" spans="1:56" x14ac:dyDescent="0.25">
      <c r="B23" s="1">
        <f>E3</f>
        <v>2</v>
      </c>
      <c r="C23" s="31">
        <f>I3</f>
        <v>0</v>
      </c>
      <c r="D23" s="31">
        <f>I3*3.1415/180</f>
        <v>0</v>
      </c>
      <c r="E23" s="31">
        <f>E4</f>
        <v>2</v>
      </c>
      <c r="F23" s="31"/>
      <c r="G23" s="31">
        <f>I4*3.1415/180</f>
        <v>-2.0943333333333336</v>
      </c>
      <c r="H23" s="31">
        <f>E5</f>
        <v>2</v>
      </c>
      <c r="I23" s="31">
        <f>I5</f>
        <v>-240</v>
      </c>
      <c r="J23" s="31">
        <f>I5*3.1415/180</f>
        <v>-4.1886666666666672</v>
      </c>
      <c r="K23" s="31"/>
      <c r="L23" s="31">
        <v>-20</v>
      </c>
      <c r="M23" s="31" t="str">
        <f>_xlfn.CONCAT(L23,N23)</f>
        <v>-20°</v>
      </c>
      <c r="N23" s="31" t="str">
        <f>V2</f>
        <v>°</v>
      </c>
      <c r="O23" s="31">
        <f>L23*3.1415/180</f>
        <v>-0.34905555555555556</v>
      </c>
      <c r="P23" s="31">
        <f>E3*SIN(O23+D23)</f>
        <v>-0.68402093863850744</v>
      </c>
      <c r="Q23" s="31">
        <f>$J$13*E3*SIN(3*(O23+D23))</f>
        <v>0</v>
      </c>
      <c r="R23" s="31">
        <f>E4*SIN(O23+G23)</f>
        <v>-1.2856856243400034</v>
      </c>
      <c r="S23" s="31">
        <f>E5*SIN(O23+J23)</f>
        <v>1.9695690086851199</v>
      </c>
      <c r="T23" s="31">
        <f>AA23*P23*P23</f>
        <v>0.46788464449590478</v>
      </c>
      <c r="U23" s="31">
        <f>AA23*R23*R23</f>
        <v>1.6529875246345445</v>
      </c>
      <c r="V23" s="31">
        <f>AA23*S23*S23</f>
        <v>3.8792020799728859</v>
      </c>
      <c r="W23" s="31">
        <f>(T23+U23+V23)*AB23</f>
        <v>6.000074249103335</v>
      </c>
      <c r="X23" s="31">
        <f>U2</f>
        <v>0</v>
      </c>
      <c r="Y23" s="31">
        <f>-E3*1.2</f>
        <v>-2.4</v>
      </c>
      <c r="Z23" s="31">
        <f>E3*E3*L9</f>
        <v>8</v>
      </c>
      <c r="AA23" s="31">
        <f>K10</f>
        <v>1</v>
      </c>
      <c r="AB23" s="31">
        <f>K11</f>
        <v>1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3"/>
      <c r="AP23" s="3"/>
      <c r="AQ23" s="3"/>
      <c r="AR23" s="3"/>
      <c r="AS23" s="3"/>
      <c r="AT23" s="3"/>
      <c r="AU23" s="3"/>
      <c r="AV23" s="2"/>
      <c r="AW23" s="2"/>
      <c r="AX23" s="2"/>
      <c r="AY23" s="2"/>
      <c r="AZ23" s="2"/>
      <c r="BA23" s="2"/>
      <c r="BB23" s="2"/>
      <c r="BC23" s="2"/>
      <c r="BD23" s="2"/>
    </row>
    <row r="24" spans="1:56" x14ac:dyDescent="0.25">
      <c r="A24" s="5"/>
      <c r="B24" s="1">
        <f>E3</f>
        <v>2</v>
      </c>
      <c r="C24" s="31">
        <f>I3</f>
        <v>0</v>
      </c>
      <c r="D24" s="31">
        <f>D23</f>
        <v>0</v>
      </c>
      <c r="E24" s="31">
        <f>E4</f>
        <v>2</v>
      </c>
      <c r="F24" s="31">
        <f>I4</f>
        <v>-120</v>
      </c>
      <c r="G24" s="31">
        <f t="shared" ref="G24:G87" si="0">F24*3.1415/180</f>
        <v>-2.0943333333333336</v>
      </c>
      <c r="H24" s="31">
        <f>E5</f>
        <v>2</v>
      </c>
      <c r="I24" s="31">
        <f>I5</f>
        <v>-240</v>
      </c>
      <c r="J24" s="31">
        <f t="shared" ref="J24:J55" si="1">I24*3.1415/180</f>
        <v>-4.1886666666666672</v>
      </c>
      <c r="K24" s="31"/>
      <c r="L24" s="31">
        <f>L23+5</f>
        <v>-15</v>
      </c>
      <c r="M24" s="31" t="str">
        <f>_xlfn.CONCAT(L24,N24)</f>
        <v>-15°</v>
      </c>
      <c r="N24" s="31" t="str">
        <f>N23</f>
        <v>°</v>
      </c>
      <c r="O24" s="31">
        <f t="shared" ref="O24:O87" si="2">L24*3.1415/180</f>
        <v>-0.2617916666666667</v>
      </c>
      <c r="P24" s="31">
        <f t="shared" ref="P24:P55" si="3">B24*SIN(O24+D24)</f>
        <v>-0.51762317410706538</v>
      </c>
      <c r="Q24" s="31">
        <f t="shared" ref="Q24:Q55" si="4">$J$13*B24*SIN(3*(O24+D24))</f>
        <v>0</v>
      </c>
      <c r="R24" s="31">
        <f t="shared" ref="R24:R55" si="5">E24*SIN(O24+G24)</f>
        <v>-1.4143118329309428</v>
      </c>
      <c r="S24" s="31">
        <f t="shared" ref="S24:S55" si="6">H24*SIN(O24+J24)</f>
        <v>1.9317836911477699</v>
      </c>
      <c r="T24" s="31">
        <f t="shared" ref="T24:T87" si="7">AA24*P24*P24</f>
        <v>0.26793375037267331</v>
      </c>
      <c r="U24" s="31">
        <f t="shared" ref="U24:U87" si="8">AA24*R24*R24</f>
        <v>2.0002779607684831</v>
      </c>
      <c r="V24" s="31">
        <f t="shared" ref="V24:V87" si="9">AA24*S24*S24</f>
        <v>3.7317882293845024</v>
      </c>
      <c r="W24" s="31">
        <f t="shared" ref="W24:W87" si="10">(T24+U24+V24)*AB24</f>
        <v>5.999999940525659</v>
      </c>
      <c r="X24" s="31">
        <v>0</v>
      </c>
      <c r="Y24" s="31">
        <f>-E3*1.2</f>
        <v>-2.4</v>
      </c>
      <c r="Z24" s="31">
        <f>E3*E3*L9</f>
        <v>8</v>
      </c>
      <c r="AA24" s="31">
        <f>AA23</f>
        <v>1</v>
      </c>
      <c r="AB24" s="31">
        <f>AB23</f>
        <v>1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3"/>
      <c r="AP24" s="3"/>
      <c r="AQ24" s="3"/>
      <c r="AR24" s="3"/>
      <c r="AS24" s="3"/>
      <c r="AT24" s="3"/>
      <c r="AU24" s="3"/>
      <c r="AV24" s="2"/>
      <c r="AW24" s="2"/>
      <c r="AX24" s="2"/>
      <c r="AY24" s="2"/>
      <c r="AZ24" s="2"/>
      <c r="BA24" s="2"/>
      <c r="BB24" s="2"/>
      <c r="BC24" s="2"/>
      <c r="BD24" s="2"/>
    </row>
    <row r="25" spans="1:56" x14ac:dyDescent="0.25">
      <c r="A25" s="5"/>
      <c r="B25" s="1">
        <f t="shared" ref="B25:B88" si="11">B24</f>
        <v>2</v>
      </c>
      <c r="C25" s="31">
        <f>C24</f>
        <v>0</v>
      </c>
      <c r="D25" s="31">
        <f t="shared" ref="D25:D88" si="12">D24</f>
        <v>0</v>
      </c>
      <c r="E25" s="31">
        <f t="shared" ref="E25:E88" si="13">E24</f>
        <v>2</v>
      </c>
      <c r="F25" s="31">
        <f t="shared" ref="F25:F88" si="14">F24</f>
        <v>-120</v>
      </c>
      <c r="G25" s="31">
        <f t="shared" si="0"/>
        <v>-2.0943333333333336</v>
      </c>
      <c r="H25" s="31">
        <f t="shared" ref="H25:H88" si="15">H24</f>
        <v>2</v>
      </c>
      <c r="I25" s="31">
        <f t="shared" ref="I25:I88" si="16">I24</f>
        <v>-240</v>
      </c>
      <c r="J25" s="31">
        <f t="shared" si="1"/>
        <v>-4.1886666666666672</v>
      </c>
      <c r="K25" s="31"/>
      <c r="L25" s="31">
        <f t="shared" ref="L25:L88" si="17">L24+5</f>
        <v>-10</v>
      </c>
      <c r="M25" s="31" t="str">
        <f t="shared" ref="M25:M88" si="18">_xlfn.CONCAT(L25,N25)</f>
        <v>-10°</v>
      </c>
      <c r="N25" s="31" t="str">
        <f t="shared" ref="N25:N88" si="19">N24</f>
        <v>°</v>
      </c>
      <c r="O25" s="31">
        <f t="shared" si="2"/>
        <v>-0.17452777777777778</v>
      </c>
      <c r="P25" s="31">
        <f t="shared" si="3"/>
        <v>-0.34728621688775169</v>
      </c>
      <c r="Q25" s="31">
        <f t="shared" si="4"/>
        <v>0</v>
      </c>
      <c r="R25" s="31">
        <f t="shared" si="5"/>
        <v>-1.5321749089780923</v>
      </c>
      <c r="S25" s="31">
        <f t="shared" si="6"/>
        <v>1.8792971999161667</v>
      </c>
      <c r="T25" s="31">
        <f t="shared" si="7"/>
        <v>0.1206077164402065</v>
      </c>
      <c r="U25" s="31">
        <f t="shared" si="8"/>
        <v>2.3475599517020251</v>
      </c>
      <c r="V25" s="31">
        <f t="shared" si="9"/>
        <v>3.5317579656127447</v>
      </c>
      <c r="W25" s="31">
        <f t="shared" si="10"/>
        <v>5.9999256337549767</v>
      </c>
      <c r="X25" s="31"/>
      <c r="Y25" s="31"/>
      <c r="Z25" s="31"/>
      <c r="AA25" s="31">
        <f t="shared" ref="AA25:AA88" si="20">AA24</f>
        <v>1</v>
      </c>
      <c r="AB25" s="31">
        <f t="shared" ref="AB25:AB88" si="21">AB24</f>
        <v>1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3"/>
      <c r="AP25" s="3"/>
      <c r="AQ25" s="3"/>
      <c r="AR25" s="3"/>
      <c r="AS25" s="3"/>
      <c r="AT25" s="3"/>
      <c r="AU25" s="3"/>
      <c r="AV25" s="2"/>
      <c r="AW25" s="2"/>
      <c r="AX25" s="2"/>
      <c r="AY25" s="2"/>
      <c r="AZ25" s="2"/>
      <c r="BA25" s="2"/>
      <c r="BB25" s="2"/>
      <c r="BC25" s="2"/>
      <c r="BD25" s="2"/>
    </row>
    <row r="26" spans="1:56" x14ac:dyDescent="0.25">
      <c r="A26" s="5"/>
      <c r="B26" s="1">
        <f t="shared" si="11"/>
        <v>2</v>
      </c>
      <c r="C26" s="31">
        <f t="shared" ref="C26:C89" si="22">C25</f>
        <v>0</v>
      </c>
      <c r="D26" s="31">
        <f t="shared" si="12"/>
        <v>0</v>
      </c>
      <c r="E26" s="31">
        <f t="shared" si="13"/>
        <v>2</v>
      </c>
      <c r="F26" s="31">
        <f t="shared" si="14"/>
        <v>-120</v>
      </c>
      <c r="G26" s="31">
        <f t="shared" si="0"/>
        <v>-2.0943333333333336</v>
      </c>
      <c r="H26" s="31">
        <f t="shared" si="15"/>
        <v>2</v>
      </c>
      <c r="I26" s="31">
        <f t="shared" si="16"/>
        <v>-240</v>
      </c>
      <c r="J26" s="31">
        <f t="shared" si="1"/>
        <v>-4.1886666666666672</v>
      </c>
      <c r="K26" s="31"/>
      <c r="L26" s="31">
        <f t="shared" si="17"/>
        <v>-5</v>
      </c>
      <c r="M26" s="31" t="str">
        <f t="shared" si="18"/>
        <v>-5°</v>
      </c>
      <c r="N26" s="31" t="str">
        <f t="shared" si="19"/>
        <v>°</v>
      </c>
      <c r="O26" s="31">
        <f t="shared" si="2"/>
        <v>-8.7263888888888891E-2</v>
      </c>
      <c r="P26" s="31">
        <f t="shared" si="3"/>
        <v>-0.17430635766057731</v>
      </c>
      <c r="Q26" s="31">
        <f t="shared" si="4"/>
        <v>0</v>
      </c>
      <c r="R26" s="31">
        <f t="shared" si="5"/>
        <v>-1.6383778961808837</v>
      </c>
      <c r="S26" s="31">
        <f t="shared" si="6"/>
        <v>1.8125089653342625</v>
      </c>
      <c r="T26" s="31">
        <f t="shared" si="7"/>
        <v>3.0382706320897099E-2</v>
      </c>
      <c r="U26" s="31">
        <f t="shared" si="8"/>
        <v>2.6842821306940987</v>
      </c>
      <c r="V26" s="31">
        <f t="shared" si="9"/>
        <v>3.2851887494170788</v>
      </c>
      <c r="W26" s="31">
        <f t="shared" si="10"/>
        <v>5.9998535864320743</v>
      </c>
      <c r="X26" s="31"/>
      <c r="Y26" s="31"/>
      <c r="Z26" s="31"/>
      <c r="AA26" s="31">
        <f t="shared" si="20"/>
        <v>1</v>
      </c>
      <c r="AB26" s="31">
        <f t="shared" si="21"/>
        <v>1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3"/>
      <c r="AP26" s="3"/>
      <c r="AQ26" s="3"/>
      <c r="AR26" s="3"/>
      <c r="AS26" s="3"/>
      <c r="AT26" s="3"/>
      <c r="AU26" s="3"/>
      <c r="AV26" s="2"/>
      <c r="AW26" s="2"/>
      <c r="AX26" s="2"/>
      <c r="AY26" s="2"/>
      <c r="AZ26" s="2"/>
      <c r="BA26" s="2"/>
      <c r="BB26" s="2"/>
      <c r="BC26" s="2"/>
      <c r="BD26" s="2"/>
    </row>
    <row r="27" spans="1:56" x14ac:dyDescent="0.25">
      <c r="A27" s="5"/>
      <c r="B27" s="1">
        <f t="shared" si="11"/>
        <v>2</v>
      </c>
      <c r="C27" s="31">
        <f t="shared" si="22"/>
        <v>0</v>
      </c>
      <c r="D27" s="31">
        <f t="shared" si="12"/>
        <v>0</v>
      </c>
      <c r="E27" s="31">
        <f t="shared" si="13"/>
        <v>2</v>
      </c>
      <c r="F27" s="31">
        <f t="shared" si="14"/>
        <v>-120</v>
      </c>
      <c r="G27" s="31">
        <f t="shared" si="0"/>
        <v>-2.0943333333333336</v>
      </c>
      <c r="H27" s="31">
        <f t="shared" si="15"/>
        <v>2</v>
      </c>
      <c r="I27" s="31">
        <f t="shared" si="16"/>
        <v>-240</v>
      </c>
      <c r="J27" s="31">
        <f t="shared" si="1"/>
        <v>-4.1886666666666672</v>
      </c>
      <c r="K27" s="31"/>
      <c r="L27" s="31">
        <f t="shared" si="17"/>
        <v>0</v>
      </c>
      <c r="M27" s="31" t="str">
        <f t="shared" si="18"/>
        <v>0°</v>
      </c>
      <c r="N27" s="31" t="str">
        <f t="shared" si="19"/>
        <v>°</v>
      </c>
      <c r="O27" s="31">
        <f t="shared" si="2"/>
        <v>0</v>
      </c>
      <c r="P27" s="31">
        <f t="shared" si="3"/>
        <v>0</v>
      </c>
      <c r="Q27" s="31">
        <f t="shared" si="4"/>
        <v>0</v>
      </c>
      <c r="R27" s="31">
        <f t="shared" si="5"/>
        <v>-1.732112573324452</v>
      </c>
      <c r="S27" s="31">
        <f t="shared" si="6"/>
        <v>1.7319272562324763</v>
      </c>
      <c r="T27" s="31">
        <f t="shared" si="7"/>
        <v>0</v>
      </c>
      <c r="U27" s="31">
        <f t="shared" si="8"/>
        <v>3.0002139666686549</v>
      </c>
      <c r="V27" s="31">
        <f t="shared" si="9"/>
        <v>2.999572020880954</v>
      </c>
      <c r="W27" s="31">
        <f t="shared" si="10"/>
        <v>5.9997859875496093</v>
      </c>
      <c r="X27" s="31"/>
      <c r="Y27" s="31"/>
      <c r="Z27" s="31"/>
      <c r="AA27" s="31">
        <f t="shared" si="20"/>
        <v>1</v>
      </c>
      <c r="AB27" s="31">
        <f t="shared" si="21"/>
        <v>1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3"/>
      <c r="AP27" s="3"/>
      <c r="AQ27" s="3"/>
      <c r="AR27" s="3"/>
      <c r="AS27" s="3"/>
      <c r="AT27" s="3"/>
      <c r="AU27" s="3"/>
      <c r="AV27" s="2"/>
      <c r="AW27" s="2"/>
      <c r="AX27" s="2"/>
      <c r="AY27" s="2"/>
      <c r="AZ27" s="2"/>
      <c r="BA27" s="2"/>
      <c r="BB27" s="2"/>
      <c r="BC27" s="2"/>
      <c r="BD27" s="2"/>
    </row>
    <row r="28" spans="1:56" x14ac:dyDescent="0.25">
      <c r="A28" s="5"/>
      <c r="B28" s="1">
        <f t="shared" si="11"/>
        <v>2</v>
      </c>
      <c r="C28" s="31">
        <f t="shared" si="22"/>
        <v>0</v>
      </c>
      <c r="D28" s="31">
        <f t="shared" si="12"/>
        <v>0</v>
      </c>
      <c r="E28" s="31">
        <f t="shared" si="13"/>
        <v>2</v>
      </c>
      <c r="F28" s="31">
        <f t="shared" si="14"/>
        <v>-120</v>
      </c>
      <c r="G28" s="31">
        <f t="shared" si="0"/>
        <v>-2.0943333333333336</v>
      </c>
      <c r="H28" s="31">
        <f t="shared" si="15"/>
        <v>2</v>
      </c>
      <c r="I28" s="31">
        <f t="shared" si="16"/>
        <v>-240</v>
      </c>
      <c r="J28" s="31">
        <f t="shared" si="1"/>
        <v>-4.1886666666666672</v>
      </c>
      <c r="K28" s="31"/>
      <c r="L28" s="31">
        <f t="shared" si="17"/>
        <v>5</v>
      </c>
      <c r="M28" s="31" t="str">
        <f t="shared" si="18"/>
        <v>5°</v>
      </c>
      <c r="N28" s="31" t="str">
        <f t="shared" si="19"/>
        <v>°</v>
      </c>
      <c r="O28" s="31">
        <f t="shared" si="2"/>
        <v>8.7263888888888891E-2</v>
      </c>
      <c r="P28" s="31">
        <f t="shared" si="3"/>
        <v>0.17430635766057731</v>
      </c>
      <c r="Q28" s="31">
        <f t="shared" si="4"/>
        <v>0</v>
      </c>
      <c r="R28" s="31">
        <f t="shared" si="5"/>
        <v>-1.8126656049685113</v>
      </c>
      <c r="S28" s="31">
        <f t="shared" si="6"/>
        <v>1.6381653119230113</v>
      </c>
      <c r="T28" s="31">
        <f t="shared" si="7"/>
        <v>3.0382706320897099E-2</v>
      </c>
      <c r="U28" s="31">
        <f t="shared" si="8"/>
        <v>3.285756595435859</v>
      </c>
      <c r="V28" s="31">
        <f t="shared" si="9"/>
        <v>2.6835855891878171</v>
      </c>
      <c r="W28" s="31">
        <f t="shared" si="10"/>
        <v>5.9997248909445737</v>
      </c>
      <c r="X28" s="31"/>
      <c r="Y28" s="31"/>
      <c r="Z28" s="31"/>
      <c r="AA28" s="31">
        <f t="shared" si="20"/>
        <v>1</v>
      </c>
      <c r="AB28" s="31">
        <f t="shared" si="21"/>
        <v>1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3"/>
      <c r="AP28" s="3"/>
      <c r="AQ28" s="3"/>
      <c r="AR28" s="3"/>
      <c r="AS28" s="3"/>
      <c r="AT28" s="3"/>
      <c r="AU28" s="3"/>
      <c r="AV28" s="2"/>
      <c r="AW28" s="2"/>
      <c r="AX28" s="2"/>
      <c r="AY28" s="2"/>
      <c r="AZ28" s="2"/>
      <c r="BA28" s="2"/>
      <c r="BB28" s="2"/>
      <c r="BC28" s="2"/>
      <c r="BD28" s="2"/>
    </row>
    <row r="29" spans="1:56" x14ac:dyDescent="0.25">
      <c r="A29" s="5"/>
      <c r="B29" s="1">
        <f t="shared" si="11"/>
        <v>2</v>
      </c>
      <c r="C29" s="31">
        <f t="shared" si="22"/>
        <v>0</v>
      </c>
      <c r="D29" s="31">
        <f t="shared" si="12"/>
        <v>0</v>
      </c>
      <c r="E29" s="31">
        <f t="shared" si="13"/>
        <v>2</v>
      </c>
      <c r="F29" s="31">
        <f t="shared" si="14"/>
        <v>-120</v>
      </c>
      <c r="G29" s="31">
        <f t="shared" si="0"/>
        <v>-2.0943333333333336</v>
      </c>
      <c r="H29" s="31">
        <f t="shared" si="15"/>
        <v>2</v>
      </c>
      <c r="I29" s="31">
        <f t="shared" si="16"/>
        <v>-240</v>
      </c>
      <c r="J29" s="31">
        <f t="shared" si="1"/>
        <v>-4.1886666666666672</v>
      </c>
      <c r="K29" s="31"/>
      <c r="L29" s="31">
        <f t="shared" si="17"/>
        <v>10</v>
      </c>
      <c r="M29" s="31" t="str">
        <f t="shared" si="18"/>
        <v>10°</v>
      </c>
      <c r="N29" s="31" t="str">
        <f t="shared" si="19"/>
        <v>°</v>
      </c>
      <c r="O29" s="31">
        <f t="shared" si="2"/>
        <v>0.17452777777777778</v>
      </c>
      <c r="P29" s="31">
        <f t="shared" si="3"/>
        <v>0.34728621688775169</v>
      </c>
      <c r="Q29" s="31">
        <f t="shared" si="4"/>
        <v>0</v>
      </c>
      <c r="R29" s="31">
        <f t="shared" si="5"/>
        <v>-1.8794239700407618</v>
      </c>
      <c r="S29" s="31">
        <f t="shared" si="6"/>
        <v>1.531936675353518</v>
      </c>
      <c r="T29" s="31">
        <f t="shared" si="7"/>
        <v>0.1206077164402065</v>
      </c>
      <c r="U29" s="31">
        <f t="shared" si="8"/>
        <v>3.5322344591637784</v>
      </c>
      <c r="V29" s="31">
        <f t="shared" si="9"/>
        <v>2.34682997729319</v>
      </c>
      <c r="W29" s="31">
        <f t="shared" si="10"/>
        <v>5.9996721528971744</v>
      </c>
      <c r="X29" s="31"/>
      <c r="Y29" s="31"/>
      <c r="Z29" s="31"/>
      <c r="AA29" s="31">
        <f t="shared" si="20"/>
        <v>1</v>
      </c>
      <c r="AB29" s="31">
        <f t="shared" si="21"/>
        <v>1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3"/>
      <c r="AP29" s="3"/>
      <c r="AQ29" s="3"/>
      <c r="AR29" s="3"/>
      <c r="AS29" s="3"/>
      <c r="AT29" s="3"/>
      <c r="AU29" s="3"/>
      <c r="AV29" s="2"/>
      <c r="AW29" s="2"/>
      <c r="AX29" s="2"/>
      <c r="AY29" s="2"/>
      <c r="AZ29" s="2"/>
      <c r="BA29" s="2"/>
      <c r="BB29" s="2"/>
      <c r="BC29" s="2"/>
      <c r="BD29" s="2"/>
    </row>
    <row r="30" spans="1:56" x14ac:dyDescent="0.25">
      <c r="A30" s="5"/>
      <c r="B30" s="1">
        <f t="shared" si="11"/>
        <v>2</v>
      </c>
      <c r="C30" s="31">
        <f t="shared" si="22"/>
        <v>0</v>
      </c>
      <c r="D30" s="31">
        <f t="shared" si="12"/>
        <v>0</v>
      </c>
      <c r="E30" s="31">
        <f t="shared" si="13"/>
        <v>2</v>
      </c>
      <c r="F30" s="31">
        <f t="shared" si="14"/>
        <v>-120</v>
      </c>
      <c r="G30" s="31">
        <f t="shared" si="0"/>
        <v>-2.0943333333333336</v>
      </c>
      <c r="H30" s="31">
        <f t="shared" si="15"/>
        <v>2</v>
      </c>
      <c r="I30" s="31">
        <f t="shared" si="16"/>
        <v>-240</v>
      </c>
      <c r="J30" s="31">
        <f t="shared" si="1"/>
        <v>-4.1886666666666672</v>
      </c>
      <c r="K30" s="31"/>
      <c r="L30" s="31">
        <f t="shared" si="17"/>
        <v>15</v>
      </c>
      <c r="M30" s="31" t="str">
        <f t="shared" si="18"/>
        <v>15°</v>
      </c>
      <c r="N30" s="31" t="str">
        <f t="shared" si="19"/>
        <v>°</v>
      </c>
      <c r="O30" s="31">
        <f t="shared" si="2"/>
        <v>0.2617916666666667</v>
      </c>
      <c r="P30" s="31">
        <f t="shared" si="3"/>
        <v>0.51762317410706538</v>
      </c>
      <c r="Q30" s="31">
        <f t="shared" si="4"/>
        <v>0</v>
      </c>
      <c r="R30" s="31">
        <f t="shared" si="5"/>
        <v>-1.9318796270223892</v>
      </c>
      <c r="S30" s="31">
        <f t="shared" si="6"/>
        <v>1.4140497629345219</v>
      </c>
      <c r="T30" s="31">
        <f t="shared" si="7"/>
        <v>0.26793375037267331</v>
      </c>
      <c r="U30" s="31">
        <f t="shared" si="8"/>
        <v>3.7321588933041658</v>
      </c>
      <c r="V30" s="31">
        <f t="shared" si="9"/>
        <v>1.9995367320551776</v>
      </c>
      <c r="W30" s="31">
        <f t="shared" si="10"/>
        <v>5.9996293757320167</v>
      </c>
      <c r="X30" s="31"/>
      <c r="Y30" s="31"/>
      <c r="Z30" s="31"/>
      <c r="AA30" s="31">
        <f t="shared" si="20"/>
        <v>1</v>
      </c>
      <c r="AB30" s="31">
        <f t="shared" si="21"/>
        <v>1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3"/>
      <c r="AP30" s="3"/>
      <c r="AQ30" s="3"/>
      <c r="AR30" s="3"/>
      <c r="AS30" s="3"/>
      <c r="AT30" s="3"/>
      <c r="AU30" s="3"/>
      <c r="AV30" s="2"/>
      <c r="AW30" s="2"/>
      <c r="AX30" s="2"/>
      <c r="AY30" s="2"/>
      <c r="AZ30" s="2"/>
      <c r="BA30" s="2"/>
      <c r="BB30" s="2"/>
      <c r="BC30" s="2"/>
      <c r="BD30" s="2"/>
    </row>
    <row r="31" spans="1:56" x14ac:dyDescent="0.25">
      <c r="A31" s="5"/>
      <c r="B31" s="1">
        <f t="shared" si="11"/>
        <v>2</v>
      </c>
      <c r="C31" s="31">
        <f t="shared" si="22"/>
        <v>0</v>
      </c>
      <c r="D31" s="31">
        <f t="shared" si="12"/>
        <v>0</v>
      </c>
      <c r="E31" s="31">
        <f t="shared" si="13"/>
        <v>2</v>
      </c>
      <c r="F31" s="31">
        <f t="shared" si="14"/>
        <v>-120</v>
      </c>
      <c r="G31" s="31">
        <f t="shared" si="0"/>
        <v>-2.0943333333333336</v>
      </c>
      <c r="H31" s="31">
        <f t="shared" si="15"/>
        <v>2</v>
      </c>
      <c r="I31" s="31">
        <f t="shared" si="16"/>
        <v>-240</v>
      </c>
      <c r="J31" s="31">
        <f t="shared" si="1"/>
        <v>-4.1886666666666672</v>
      </c>
      <c r="K31" s="31"/>
      <c r="L31" s="31">
        <f t="shared" si="17"/>
        <v>20</v>
      </c>
      <c r="M31" s="31" t="str">
        <f t="shared" si="18"/>
        <v>20°</v>
      </c>
      <c r="N31" s="31" t="str">
        <f t="shared" si="19"/>
        <v>°</v>
      </c>
      <c r="O31" s="31">
        <f t="shared" si="2"/>
        <v>0.34905555555555556</v>
      </c>
      <c r="P31" s="31">
        <f t="shared" si="3"/>
        <v>0.68402093863850744</v>
      </c>
      <c r="Q31" s="31">
        <f t="shared" si="4"/>
        <v>0</v>
      </c>
      <c r="R31" s="31">
        <f t="shared" si="5"/>
        <v>-1.9696333802228687</v>
      </c>
      <c r="S31" s="31">
        <f t="shared" si="6"/>
        <v>1.2854017123650814</v>
      </c>
      <c r="T31" s="31">
        <f t="shared" si="7"/>
        <v>0.46788464449590478</v>
      </c>
      <c r="U31" s="31">
        <f t="shared" si="8"/>
        <v>3.8794556524881636</v>
      </c>
      <c r="V31" s="31">
        <f t="shared" si="9"/>
        <v>1.6522575621510833</v>
      </c>
      <c r="W31" s="31">
        <f t="shared" si="10"/>
        <v>5.999597859135152</v>
      </c>
      <c r="X31" s="31"/>
      <c r="Y31" s="31"/>
      <c r="Z31" s="31"/>
      <c r="AA31" s="31">
        <f t="shared" si="20"/>
        <v>1</v>
      </c>
      <c r="AB31" s="31">
        <f t="shared" si="21"/>
        <v>1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3"/>
      <c r="AP31" s="3"/>
      <c r="AQ31" s="3"/>
      <c r="AR31" s="3"/>
      <c r="AS31" s="3"/>
      <c r="AT31" s="3"/>
      <c r="AU31" s="3"/>
      <c r="AV31" s="2"/>
      <c r="AW31" s="2"/>
      <c r="AX31" s="2"/>
      <c r="AY31" s="2"/>
      <c r="AZ31" s="2"/>
      <c r="BA31" s="2"/>
      <c r="BB31" s="2"/>
      <c r="BC31" s="2"/>
      <c r="BD31" s="2"/>
    </row>
    <row r="32" spans="1:56" x14ac:dyDescent="0.25">
      <c r="A32" s="5"/>
      <c r="B32" s="1">
        <f t="shared" si="11"/>
        <v>2</v>
      </c>
      <c r="C32" s="31">
        <f t="shared" si="22"/>
        <v>0</v>
      </c>
      <c r="D32" s="31">
        <f t="shared" si="12"/>
        <v>0</v>
      </c>
      <c r="E32" s="31">
        <f t="shared" si="13"/>
        <v>2</v>
      </c>
      <c r="F32" s="31">
        <f t="shared" si="14"/>
        <v>-120</v>
      </c>
      <c r="G32" s="31">
        <f t="shared" si="0"/>
        <v>-2.0943333333333336</v>
      </c>
      <c r="H32" s="31">
        <f t="shared" si="15"/>
        <v>2</v>
      </c>
      <c r="I32" s="31">
        <f t="shared" si="16"/>
        <v>-240</v>
      </c>
      <c r="J32" s="31">
        <f t="shared" si="1"/>
        <v>-4.1886666666666672</v>
      </c>
      <c r="K32" s="31"/>
      <c r="L32" s="31">
        <f t="shared" si="17"/>
        <v>25</v>
      </c>
      <c r="M32" s="31" t="str">
        <f t="shared" si="18"/>
        <v>25°</v>
      </c>
      <c r="N32" s="31" t="str">
        <f t="shared" si="19"/>
        <v>°</v>
      </c>
      <c r="O32" s="31">
        <f t="shared" si="2"/>
        <v>0.43631944444444448</v>
      </c>
      <c r="P32" s="31">
        <f t="shared" si="3"/>
        <v>0.84521319766976788</v>
      </c>
      <c r="Q32" s="31">
        <f t="shared" si="4"/>
        <v>0</v>
      </c>
      <c r="R32" s="31">
        <f t="shared" si="5"/>
        <v>-1.992397917721122</v>
      </c>
      <c r="S32" s="31">
        <f t="shared" si="6"/>
        <v>1.1469715552756594</v>
      </c>
      <c r="T32" s="31">
        <f t="shared" si="7"/>
        <v>0.71438534951515409</v>
      </c>
      <c r="U32" s="31">
        <f t="shared" si="8"/>
        <v>3.9696494625394627</v>
      </c>
      <c r="V32" s="31">
        <f t="shared" si="9"/>
        <v>1.3155437486114649</v>
      </c>
      <c r="W32" s="31">
        <f t="shared" si="10"/>
        <v>5.9995785606660821</v>
      </c>
      <c r="X32" s="31"/>
      <c r="Y32" s="31"/>
      <c r="Z32" s="31"/>
      <c r="AA32" s="31">
        <f t="shared" si="20"/>
        <v>1</v>
      </c>
      <c r="AB32" s="31">
        <f t="shared" si="21"/>
        <v>1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3"/>
      <c r="AP32" s="3"/>
      <c r="AQ32" s="3"/>
      <c r="AR32" s="3"/>
      <c r="AS32" s="3"/>
      <c r="AT32" s="3"/>
      <c r="AU32" s="3"/>
      <c r="AV32" s="2"/>
      <c r="AW32" s="2"/>
      <c r="AX32" s="2"/>
      <c r="AY32" s="2"/>
      <c r="AZ32" s="2"/>
      <c r="BA32" s="2"/>
      <c r="BB32" s="2"/>
      <c r="BC32" s="2"/>
      <c r="BD32" s="2"/>
    </row>
    <row r="33" spans="1:56" x14ac:dyDescent="0.25">
      <c r="A33" s="5"/>
      <c r="B33" s="1">
        <f t="shared" si="11"/>
        <v>2</v>
      </c>
      <c r="C33" s="31">
        <f t="shared" si="22"/>
        <v>0</v>
      </c>
      <c r="D33" s="31">
        <f t="shared" si="12"/>
        <v>0</v>
      </c>
      <c r="E33" s="31">
        <f t="shared" si="13"/>
        <v>2</v>
      </c>
      <c r="F33" s="31">
        <f t="shared" si="14"/>
        <v>-120</v>
      </c>
      <c r="G33" s="31">
        <f t="shared" si="0"/>
        <v>-2.0943333333333336</v>
      </c>
      <c r="H33" s="31">
        <f t="shared" si="15"/>
        <v>2</v>
      </c>
      <c r="I33" s="31">
        <f t="shared" si="16"/>
        <v>-240</v>
      </c>
      <c r="J33" s="31">
        <f t="shared" si="1"/>
        <v>-4.1886666666666672</v>
      </c>
      <c r="K33" s="31"/>
      <c r="L33" s="31">
        <f t="shared" si="17"/>
        <v>30</v>
      </c>
      <c r="M33" s="31" t="str">
        <f t="shared" si="18"/>
        <v>30°</v>
      </c>
      <c r="N33" s="31" t="str">
        <f t="shared" si="19"/>
        <v>°</v>
      </c>
      <c r="O33" s="31">
        <f t="shared" si="2"/>
        <v>0.5235833333333334</v>
      </c>
      <c r="P33" s="31">
        <f t="shared" si="3"/>
        <v>0.99997325309326512</v>
      </c>
      <c r="Q33" s="31">
        <f t="shared" si="4"/>
        <v>0</v>
      </c>
      <c r="R33" s="31">
        <f t="shared" si="5"/>
        <v>-1.9999999978538281</v>
      </c>
      <c r="S33" s="31">
        <f t="shared" si="6"/>
        <v>0.99981276664547891</v>
      </c>
      <c r="T33" s="31">
        <f t="shared" si="7"/>
        <v>0.99994650690192732</v>
      </c>
      <c r="U33" s="31">
        <f t="shared" si="8"/>
        <v>3.9999999914153124</v>
      </c>
      <c r="V33" s="31">
        <f t="shared" si="9"/>
        <v>0.99962556834728689</v>
      </c>
      <c r="W33" s="31">
        <f t="shared" si="10"/>
        <v>5.999572066664526</v>
      </c>
      <c r="X33" s="31"/>
      <c r="Y33" s="31"/>
      <c r="Z33" s="31"/>
      <c r="AA33" s="31">
        <f t="shared" si="20"/>
        <v>1</v>
      </c>
      <c r="AB33" s="31">
        <f t="shared" si="21"/>
        <v>1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3"/>
      <c r="AP33" s="3"/>
      <c r="AQ33" s="3"/>
      <c r="AR33" s="3"/>
      <c r="AS33" s="3"/>
      <c r="AT33" s="3"/>
      <c r="AU33" s="3"/>
      <c r="AV33" s="2"/>
      <c r="AW33" s="2"/>
      <c r="AX33" s="2"/>
      <c r="AY33" s="2"/>
      <c r="AZ33" s="2"/>
      <c r="BA33" s="2"/>
      <c r="BB33" s="2"/>
      <c r="BC33" s="2"/>
      <c r="BD33" s="2"/>
    </row>
    <row r="34" spans="1:56" x14ac:dyDescent="0.25">
      <c r="A34" s="5"/>
      <c r="B34" s="1">
        <f t="shared" si="11"/>
        <v>2</v>
      </c>
      <c r="C34" s="31">
        <f t="shared" si="22"/>
        <v>0</v>
      </c>
      <c r="D34" s="31">
        <f t="shared" si="12"/>
        <v>0</v>
      </c>
      <c r="E34" s="31">
        <f t="shared" si="13"/>
        <v>2</v>
      </c>
      <c r="F34" s="31">
        <f t="shared" si="14"/>
        <v>-120</v>
      </c>
      <c r="G34" s="31">
        <f t="shared" si="0"/>
        <v>-2.0943333333333336</v>
      </c>
      <c r="H34" s="31">
        <f t="shared" si="15"/>
        <v>2</v>
      </c>
      <c r="I34" s="31">
        <f t="shared" si="16"/>
        <v>-240</v>
      </c>
      <c r="J34" s="31">
        <f t="shared" si="1"/>
        <v>-4.1886666666666672</v>
      </c>
      <c r="K34" s="31"/>
      <c r="L34" s="31">
        <f t="shared" si="17"/>
        <v>35</v>
      </c>
      <c r="M34" s="31" t="str">
        <f t="shared" si="18"/>
        <v>35°</v>
      </c>
      <c r="N34" s="31" t="str">
        <f t="shared" si="19"/>
        <v>°</v>
      </c>
      <c r="O34" s="31">
        <f t="shared" si="2"/>
        <v>0.61084722222222221</v>
      </c>
      <c r="P34" s="31">
        <f t="shared" si="3"/>
        <v>1.1471233568691235</v>
      </c>
      <c r="Q34" s="31">
        <f t="shared" si="4"/>
        <v>0</v>
      </c>
      <c r="R34" s="31">
        <f t="shared" si="5"/>
        <v>-1.9923817676113666</v>
      </c>
      <c r="S34" s="31">
        <f t="shared" si="6"/>
        <v>0.84504524769443401</v>
      </c>
      <c r="T34" s="31">
        <f t="shared" si="7"/>
        <v>1.3158919958746864</v>
      </c>
      <c r="U34" s="31">
        <f t="shared" si="8"/>
        <v>3.969585107910194</v>
      </c>
      <c r="V34" s="31">
        <f t="shared" si="9"/>
        <v>0.71410147065094731</v>
      </c>
      <c r="W34" s="31">
        <f t="shared" si="10"/>
        <v>5.9995785744358274</v>
      </c>
      <c r="X34" s="31"/>
      <c r="Y34" s="31"/>
      <c r="Z34" s="31"/>
      <c r="AA34" s="31">
        <f t="shared" si="20"/>
        <v>1</v>
      </c>
      <c r="AB34" s="31">
        <f t="shared" si="21"/>
        <v>1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3"/>
      <c r="AP34" s="3"/>
      <c r="AQ34" s="3"/>
      <c r="AR34" s="3"/>
      <c r="AS34" s="3"/>
      <c r="AT34" s="3"/>
      <c r="AU34" s="3"/>
      <c r="AV34" s="2"/>
      <c r="AW34" s="2"/>
      <c r="AX34" s="2"/>
      <c r="AY34" s="2"/>
      <c r="AZ34" s="2"/>
      <c r="BA34" s="2"/>
      <c r="BB34" s="2"/>
      <c r="BC34" s="2"/>
      <c r="BD34" s="2"/>
    </row>
    <row r="35" spans="1:56" x14ac:dyDescent="0.25">
      <c r="A35" s="5"/>
      <c r="B35" s="1">
        <f t="shared" si="11"/>
        <v>2</v>
      </c>
      <c r="C35" s="31">
        <f t="shared" si="22"/>
        <v>0</v>
      </c>
      <c r="D35" s="31">
        <f t="shared" si="12"/>
        <v>0</v>
      </c>
      <c r="E35" s="31">
        <f t="shared" si="13"/>
        <v>2</v>
      </c>
      <c r="F35" s="31">
        <f t="shared" si="14"/>
        <v>-120</v>
      </c>
      <c r="G35" s="31">
        <f t="shared" si="0"/>
        <v>-2.0943333333333336</v>
      </c>
      <c r="H35" s="31">
        <f t="shared" si="15"/>
        <v>2</v>
      </c>
      <c r="I35" s="31">
        <f t="shared" si="16"/>
        <v>-240</v>
      </c>
      <c r="J35" s="31">
        <f t="shared" si="1"/>
        <v>-4.1886666666666672</v>
      </c>
      <c r="K35" s="31"/>
      <c r="L35" s="31">
        <f t="shared" si="17"/>
        <v>40</v>
      </c>
      <c r="M35" s="31" t="str">
        <f t="shared" si="18"/>
        <v>40°</v>
      </c>
      <c r="N35" s="31" t="str">
        <f t="shared" si="19"/>
        <v>°</v>
      </c>
      <c r="O35" s="31">
        <f t="shared" si="2"/>
        <v>0.69811111111111113</v>
      </c>
      <c r="P35" s="31">
        <f t="shared" si="3"/>
        <v>1.2855436738705379</v>
      </c>
      <c r="Q35" s="31">
        <f t="shared" si="4"/>
        <v>0</v>
      </c>
      <c r="R35" s="31">
        <f t="shared" si="5"/>
        <v>-1.9696012029082</v>
      </c>
      <c r="S35" s="31">
        <f t="shared" si="6"/>
        <v>0.68384680326100256</v>
      </c>
      <c r="T35" s="31">
        <f t="shared" si="7"/>
        <v>1.6526225374285599</v>
      </c>
      <c r="U35" s="31">
        <f t="shared" si="8"/>
        <v>3.8793288984974281</v>
      </c>
      <c r="V35" s="31">
        <f t="shared" si="9"/>
        <v>0.46764645033029234</v>
      </c>
      <c r="W35" s="31">
        <f t="shared" si="10"/>
        <v>5.9995978862562804</v>
      </c>
      <c r="X35" s="31"/>
      <c r="Y35" s="31"/>
      <c r="Z35" s="31"/>
      <c r="AA35" s="31">
        <f t="shared" si="20"/>
        <v>1</v>
      </c>
      <c r="AB35" s="31">
        <f t="shared" si="21"/>
        <v>1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3"/>
      <c r="AP35" s="3"/>
      <c r="AQ35" s="3"/>
      <c r="AR35" s="3"/>
      <c r="AS35" s="3"/>
      <c r="AT35" s="3"/>
      <c r="AU35" s="3"/>
      <c r="AV35" s="2"/>
      <c r="AW35" s="2"/>
      <c r="AX35" s="2"/>
      <c r="AY35" s="2"/>
      <c r="AZ35" s="2"/>
      <c r="BA35" s="2"/>
      <c r="BB35" s="2"/>
      <c r="BC35" s="2"/>
      <c r="BD35" s="2"/>
    </row>
    <row r="36" spans="1:56" x14ac:dyDescent="0.25">
      <c r="A36" s="5"/>
      <c r="B36" s="1">
        <f t="shared" si="11"/>
        <v>2</v>
      </c>
      <c r="C36" s="31">
        <f t="shared" si="22"/>
        <v>0</v>
      </c>
      <c r="D36" s="31">
        <f t="shared" si="12"/>
        <v>0</v>
      </c>
      <c r="E36" s="31">
        <f t="shared" si="13"/>
        <v>2</v>
      </c>
      <c r="F36" s="31">
        <f t="shared" si="14"/>
        <v>-120</v>
      </c>
      <c r="G36" s="31">
        <f t="shared" si="0"/>
        <v>-2.0943333333333336</v>
      </c>
      <c r="H36" s="31">
        <f t="shared" si="15"/>
        <v>2</v>
      </c>
      <c r="I36" s="31">
        <f t="shared" si="16"/>
        <v>-240</v>
      </c>
      <c r="J36" s="31">
        <f t="shared" si="1"/>
        <v>-4.1886666666666672</v>
      </c>
      <c r="K36" s="31"/>
      <c r="L36" s="31">
        <f t="shared" si="17"/>
        <v>45</v>
      </c>
      <c r="M36" s="31" t="str">
        <f t="shared" si="18"/>
        <v>45°</v>
      </c>
      <c r="N36" s="31" t="str">
        <f t="shared" si="19"/>
        <v>°</v>
      </c>
      <c r="O36" s="31">
        <f t="shared" si="2"/>
        <v>0.78537500000000005</v>
      </c>
      <c r="P36" s="31">
        <f t="shared" si="3"/>
        <v>1.4141808040028829</v>
      </c>
      <c r="Q36" s="31">
        <f t="shared" si="4"/>
        <v>0</v>
      </c>
      <c r="R36" s="31">
        <f t="shared" si="5"/>
        <v>-1.9318316673771654</v>
      </c>
      <c r="S36" s="31">
        <f t="shared" si="6"/>
        <v>0.51744417852463809</v>
      </c>
      <c r="T36" s="31">
        <f t="shared" si="7"/>
        <v>1.9999073464102404</v>
      </c>
      <c r="U36" s="31">
        <f t="shared" si="8"/>
        <v>3.7319735910812391</v>
      </c>
      <c r="V36" s="31">
        <f t="shared" si="9"/>
        <v>0.26774847788903755</v>
      </c>
      <c r="W36" s="31">
        <f t="shared" si="10"/>
        <v>5.9996294153805172</v>
      </c>
      <c r="X36" s="31"/>
      <c r="Y36" s="31"/>
      <c r="Z36" s="31"/>
      <c r="AA36" s="31">
        <f t="shared" si="20"/>
        <v>1</v>
      </c>
      <c r="AB36" s="31">
        <f t="shared" si="21"/>
        <v>1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3"/>
      <c r="AP36" s="3"/>
      <c r="AQ36" s="3"/>
      <c r="AR36" s="3"/>
      <c r="AS36" s="3"/>
      <c r="AT36" s="3"/>
      <c r="AU36" s="3"/>
      <c r="AV36" s="2"/>
      <c r="AW36" s="2"/>
      <c r="AX36" s="2"/>
      <c r="AY36" s="2"/>
      <c r="AZ36" s="2"/>
      <c r="BA36" s="2"/>
      <c r="BB36" s="2"/>
      <c r="BC36" s="2"/>
      <c r="BD36" s="2"/>
    </row>
    <row r="37" spans="1:56" x14ac:dyDescent="0.25">
      <c r="A37" s="5"/>
      <c r="B37" s="1">
        <f t="shared" si="11"/>
        <v>2</v>
      </c>
      <c r="C37" s="31">
        <f t="shared" si="22"/>
        <v>0</v>
      </c>
      <c r="D37" s="31">
        <f t="shared" si="12"/>
        <v>0</v>
      </c>
      <c r="E37" s="31">
        <f t="shared" si="13"/>
        <v>2</v>
      </c>
      <c r="F37" s="31">
        <f t="shared" si="14"/>
        <v>-120</v>
      </c>
      <c r="G37" s="31">
        <f t="shared" si="0"/>
        <v>-2.0943333333333336</v>
      </c>
      <c r="H37" s="31">
        <f t="shared" si="15"/>
        <v>2</v>
      </c>
      <c r="I37" s="31">
        <f t="shared" si="16"/>
        <v>-240</v>
      </c>
      <c r="J37" s="31">
        <f t="shared" si="1"/>
        <v>-4.1886666666666672</v>
      </c>
      <c r="K37" s="31"/>
      <c r="L37" s="31">
        <f t="shared" si="17"/>
        <v>50</v>
      </c>
      <c r="M37" s="31" t="str">
        <f t="shared" si="18"/>
        <v>50°</v>
      </c>
      <c r="N37" s="31" t="str">
        <f t="shared" si="19"/>
        <v>°</v>
      </c>
      <c r="O37" s="31">
        <f t="shared" si="2"/>
        <v>0.87263888888888896</v>
      </c>
      <c r="P37" s="31">
        <f t="shared" si="3"/>
        <v>1.5320557987419152</v>
      </c>
      <c r="Q37" s="31">
        <f t="shared" si="4"/>
        <v>0</v>
      </c>
      <c r="R37" s="31">
        <f t="shared" si="5"/>
        <v>-1.8793605930453261</v>
      </c>
      <c r="S37" s="31">
        <f t="shared" si="6"/>
        <v>0.34710372328456363</v>
      </c>
      <c r="T37" s="31">
        <f t="shared" si="7"/>
        <v>2.347194970458728</v>
      </c>
      <c r="U37" s="31">
        <f t="shared" si="8"/>
        <v>3.5319962386916797</v>
      </c>
      <c r="V37" s="31">
        <f t="shared" si="9"/>
        <v>0.12048099471800691</v>
      </c>
      <c r="W37" s="31">
        <f t="shared" si="10"/>
        <v>5.9996722038684149</v>
      </c>
      <c r="X37" s="31"/>
      <c r="Y37" s="31"/>
      <c r="Z37" s="31"/>
      <c r="AA37" s="31">
        <f t="shared" si="20"/>
        <v>1</v>
      </c>
      <c r="AB37" s="31">
        <f t="shared" si="21"/>
        <v>1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3"/>
      <c r="AP37" s="3"/>
      <c r="AQ37" s="3"/>
      <c r="AR37" s="3"/>
      <c r="AS37" s="3"/>
      <c r="AT37" s="3"/>
      <c r="AU37" s="3"/>
      <c r="AV37" s="2"/>
      <c r="AW37" s="2"/>
      <c r="AX37" s="2"/>
      <c r="AY37" s="2"/>
      <c r="AZ37" s="2"/>
      <c r="BA37" s="2"/>
      <c r="BB37" s="2"/>
      <c r="BC37" s="2"/>
      <c r="BD37" s="2"/>
    </row>
    <row r="38" spans="1:56" x14ac:dyDescent="0.25">
      <c r="A38" s="5"/>
      <c r="B38" s="1">
        <f t="shared" si="11"/>
        <v>2</v>
      </c>
      <c r="C38" s="31">
        <f t="shared" si="22"/>
        <v>0</v>
      </c>
      <c r="D38" s="31">
        <f t="shared" si="12"/>
        <v>0</v>
      </c>
      <c r="E38" s="31">
        <f t="shared" si="13"/>
        <v>2</v>
      </c>
      <c r="F38" s="31">
        <f t="shared" si="14"/>
        <v>-120</v>
      </c>
      <c r="G38" s="31">
        <f t="shared" si="0"/>
        <v>-2.0943333333333336</v>
      </c>
      <c r="H38" s="31">
        <f t="shared" si="15"/>
        <v>2</v>
      </c>
      <c r="I38" s="31">
        <f t="shared" si="16"/>
        <v>-240</v>
      </c>
      <c r="J38" s="31">
        <f t="shared" si="1"/>
        <v>-4.1886666666666672</v>
      </c>
      <c r="K38" s="31"/>
      <c r="L38" s="31">
        <f t="shared" si="17"/>
        <v>55</v>
      </c>
      <c r="M38" s="31" t="str">
        <f t="shared" si="18"/>
        <v>55°</v>
      </c>
      <c r="N38" s="31" t="str">
        <f t="shared" si="19"/>
        <v>°</v>
      </c>
      <c r="O38" s="31">
        <f t="shared" si="2"/>
        <v>0.95990277777777777</v>
      </c>
      <c r="P38" s="31">
        <f t="shared" si="3"/>
        <v>1.6382716110839723</v>
      </c>
      <c r="Q38" s="31">
        <f t="shared" si="4"/>
        <v>0</v>
      </c>
      <c r="R38" s="31">
        <f t="shared" si="5"/>
        <v>-1.8125872929316351</v>
      </c>
      <c r="S38" s="31">
        <f t="shared" si="6"/>
        <v>0.17412175484127099</v>
      </c>
      <c r="T38" s="31">
        <f t="shared" si="7"/>
        <v>2.6839338716836743</v>
      </c>
      <c r="U38" s="31">
        <f t="shared" si="8"/>
        <v>3.285472694497233</v>
      </c>
      <c r="V38" s="31">
        <f t="shared" si="9"/>
        <v>3.0318385509003676E-2</v>
      </c>
      <c r="W38" s="31">
        <f t="shared" si="10"/>
        <v>5.9997249516899114</v>
      </c>
      <c r="X38" s="31"/>
      <c r="Y38" s="31"/>
      <c r="Z38" s="31"/>
      <c r="AA38" s="31">
        <f t="shared" si="20"/>
        <v>1</v>
      </c>
      <c r="AB38" s="31">
        <f t="shared" si="21"/>
        <v>1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3"/>
      <c r="AP38" s="3"/>
      <c r="AQ38" s="3"/>
      <c r="AR38" s="3"/>
      <c r="AS38" s="3"/>
      <c r="AT38" s="3"/>
      <c r="AU38" s="3"/>
      <c r="AV38" s="2"/>
      <c r="AW38" s="2"/>
      <c r="AX38" s="2"/>
      <c r="AY38" s="2"/>
      <c r="AZ38" s="2"/>
      <c r="BA38" s="2"/>
      <c r="BB38" s="2"/>
      <c r="BC38" s="2"/>
      <c r="BD38" s="2"/>
    </row>
    <row r="39" spans="1:56" x14ac:dyDescent="0.25">
      <c r="A39" s="5"/>
      <c r="B39" s="1">
        <f t="shared" si="11"/>
        <v>2</v>
      </c>
      <c r="C39" s="31">
        <f t="shared" si="22"/>
        <v>0</v>
      </c>
      <c r="D39" s="31">
        <f t="shared" si="12"/>
        <v>0</v>
      </c>
      <c r="E39" s="31">
        <f t="shared" si="13"/>
        <v>2</v>
      </c>
      <c r="F39" s="31">
        <f t="shared" si="14"/>
        <v>-120</v>
      </c>
      <c r="G39" s="31">
        <f t="shared" si="0"/>
        <v>-2.0943333333333336</v>
      </c>
      <c r="H39" s="31">
        <f t="shared" si="15"/>
        <v>2</v>
      </c>
      <c r="I39" s="31">
        <f t="shared" si="16"/>
        <v>-240</v>
      </c>
      <c r="J39" s="31">
        <f t="shared" si="1"/>
        <v>-4.1886666666666672</v>
      </c>
      <c r="K39" s="31"/>
      <c r="L39" s="31">
        <f t="shared" si="17"/>
        <v>60</v>
      </c>
      <c r="M39" s="31" t="str">
        <f t="shared" si="18"/>
        <v>60°</v>
      </c>
      <c r="N39" s="31" t="str">
        <f t="shared" si="19"/>
        <v>°</v>
      </c>
      <c r="O39" s="31">
        <f t="shared" si="2"/>
        <v>1.0471666666666668</v>
      </c>
      <c r="P39" s="31">
        <f t="shared" si="3"/>
        <v>1.7320199222128894</v>
      </c>
      <c r="Q39" s="31">
        <f t="shared" si="4"/>
        <v>0</v>
      </c>
      <c r="R39" s="31">
        <f t="shared" si="5"/>
        <v>-1.7320199222128894</v>
      </c>
      <c r="S39" s="31">
        <f t="shared" si="6"/>
        <v>-1.8530717932009242E-4</v>
      </c>
      <c r="T39" s="31">
        <f t="shared" si="7"/>
        <v>2.9998930109423432</v>
      </c>
      <c r="U39" s="31">
        <f t="shared" si="8"/>
        <v>2.9998930109423432</v>
      </c>
      <c r="V39" s="31">
        <f t="shared" si="9"/>
        <v>3.4338750707568887E-8</v>
      </c>
      <c r="W39" s="31">
        <f t="shared" si="10"/>
        <v>5.9997860562234369</v>
      </c>
      <c r="X39" s="31"/>
      <c r="Y39" s="31"/>
      <c r="Z39" s="31"/>
      <c r="AA39" s="31">
        <f t="shared" si="20"/>
        <v>1</v>
      </c>
      <c r="AB39" s="31">
        <f t="shared" si="21"/>
        <v>1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3"/>
      <c r="AP39" s="3"/>
      <c r="AQ39" s="3"/>
      <c r="AR39" s="3"/>
      <c r="AS39" s="3"/>
      <c r="AT39" s="3"/>
      <c r="AU39" s="3"/>
      <c r="AV39" s="2"/>
      <c r="AW39" s="2"/>
      <c r="AX39" s="2"/>
      <c r="AY39" s="2"/>
      <c r="AZ39" s="2"/>
      <c r="BA39" s="2"/>
      <c r="BB39" s="2"/>
      <c r="BC39" s="2"/>
      <c r="BD39" s="2"/>
    </row>
    <row r="40" spans="1:56" x14ac:dyDescent="0.25">
      <c r="A40" s="5"/>
      <c r="B40" s="1">
        <f t="shared" si="11"/>
        <v>2</v>
      </c>
      <c r="C40" s="31">
        <f t="shared" si="22"/>
        <v>0</v>
      </c>
      <c r="D40" s="31">
        <f t="shared" si="12"/>
        <v>0</v>
      </c>
      <c r="E40" s="31">
        <f t="shared" si="13"/>
        <v>2</v>
      </c>
      <c r="F40" s="31">
        <f t="shared" si="14"/>
        <v>-120</v>
      </c>
      <c r="G40" s="31">
        <f t="shared" si="0"/>
        <v>-2.0943333333333336</v>
      </c>
      <c r="H40" s="31">
        <f t="shared" si="15"/>
        <v>2</v>
      </c>
      <c r="I40" s="31">
        <f t="shared" si="16"/>
        <v>-240</v>
      </c>
      <c r="J40" s="31">
        <f t="shared" si="1"/>
        <v>-4.1886666666666672</v>
      </c>
      <c r="K40" s="31"/>
      <c r="L40" s="31">
        <f t="shared" si="17"/>
        <v>65</v>
      </c>
      <c r="M40" s="31" t="str">
        <f t="shared" si="18"/>
        <v>65°</v>
      </c>
      <c r="N40" s="31" t="str">
        <f t="shared" si="19"/>
        <v>°</v>
      </c>
      <c r="O40" s="31">
        <f t="shared" si="2"/>
        <v>1.1344305555555556</v>
      </c>
      <c r="P40" s="31">
        <f t="shared" si="3"/>
        <v>1.8125872929316349</v>
      </c>
      <c r="Q40" s="31">
        <f t="shared" si="4"/>
        <v>0</v>
      </c>
      <c r="R40" s="31">
        <f t="shared" si="5"/>
        <v>-1.6382716110839726</v>
      </c>
      <c r="S40" s="31">
        <f t="shared" si="6"/>
        <v>-0.17449095898351766</v>
      </c>
      <c r="T40" s="31">
        <f t="shared" si="7"/>
        <v>3.2854726944972326</v>
      </c>
      <c r="U40" s="31">
        <f t="shared" si="8"/>
        <v>2.6839338716836751</v>
      </c>
      <c r="V40" s="31">
        <f t="shared" si="9"/>
        <v>3.0447094766987641E-2</v>
      </c>
      <c r="W40" s="31">
        <f t="shared" si="10"/>
        <v>5.9998536609478954</v>
      </c>
      <c r="X40" s="31"/>
      <c r="Y40" s="31"/>
      <c r="Z40" s="31"/>
      <c r="AA40" s="31">
        <f t="shared" si="20"/>
        <v>1</v>
      </c>
      <c r="AB40" s="31">
        <f t="shared" si="21"/>
        <v>1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3"/>
      <c r="AP40" s="3"/>
      <c r="AQ40" s="3"/>
      <c r="AR40" s="3"/>
      <c r="AS40" s="3"/>
      <c r="AT40" s="3"/>
      <c r="AU40" s="3"/>
      <c r="AV40" s="2"/>
      <c r="AW40" s="2"/>
      <c r="AX40" s="2"/>
      <c r="AY40" s="2"/>
      <c r="AZ40" s="2"/>
      <c r="BA40" s="2"/>
      <c r="BB40" s="2"/>
      <c r="BC40" s="2"/>
      <c r="BD40" s="2"/>
    </row>
    <row r="41" spans="1:56" x14ac:dyDescent="0.25">
      <c r="A41" s="5"/>
      <c r="B41" s="1">
        <f t="shared" si="11"/>
        <v>2</v>
      </c>
      <c r="C41" s="31">
        <f t="shared" si="22"/>
        <v>0</v>
      </c>
      <c r="D41" s="31">
        <f t="shared" si="12"/>
        <v>0</v>
      </c>
      <c r="E41" s="31">
        <f t="shared" si="13"/>
        <v>2</v>
      </c>
      <c r="F41" s="31">
        <f t="shared" si="14"/>
        <v>-120</v>
      </c>
      <c r="G41" s="31">
        <f t="shared" si="0"/>
        <v>-2.0943333333333336</v>
      </c>
      <c r="H41" s="31">
        <f t="shared" si="15"/>
        <v>2</v>
      </c>
      <c r="I41" s="31">
        <f t="shared" si="16"/>
        <v>-240</v>
      </c>
      <c r="J41" s="31">
        <f t="shared" si="1"/>
        <v>-4.1886666666666672</v>
      </c>
      <c r="K41" s="31"/>
      <c r="L41" s="31">
        <f t="shared" si="17"/>
        <v>70</v>
      </c>
      <c r="M41" s="31" t="str">
        <f t="shared" si="18"/>
        <v>70°</v>
      </c>
      <c r="N41" s="31" t="str">
        <f t="shared" si="19"/>
        <v>°</v>
      </c>
      <c r="O41" s="31">
        <f t="shared" si="2"/>
        <v>1.2216944444444444</v>
      </c>
      <c r="P41" s="31">
        <f t="shared" si="3"/>
        <v>1.8793605930453261</v>
      </c>
      <c r="Q41" s="31">
        <f t="shared" si="4"/>
        <v>0</v>
      </c>
      <c r="R41" s="31">
        <f t="shared" si="5"/>
        <v>-1.5320557987419154</v>
      </c>
      <c r="S41" s="31">
        <f t="shared" si="6"/>
        <v>-0.34746870750959535</v>
      </c>
      <c r="T41" s="31">
        <f t="shared" si="7"/>
        <v>3.5319962386916797</v>
      </c>
      <c r="U41" s="31">
        <f t="shared" si="8"/>
        <v>2.3471949704587285</v>
      </c>
      <c r="V41" s="31">
        <f t="shared" si="9"/>
        <v>0.12073450269838873</v>
      </c>
      <c r="W41" s="31">
        <f t="shared" si="10"/>
        <v>5.9999257118487961</v>
      </c>
      <c r="X41" s="31"/>
      <c r="Y41" s="31"/>
      <c r="Z41" s="31"/>
      <c r="AA41" s="31">
        <f t="shared" si="20"/>
        <v>1</v>
      </c>
      <c r="AB41" s="31">
        <f t="shared" si="21"/>
        <v>1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3"/>
      <c r="AP41" s="3"/>
      <c r="AQ41" s="3"/>
      <c r="AR41" s="3"/>
      <c r="AS41" s="3"/>
      <c r="AT41" s="3"/>
      <c r="AU41" s="3"/>
      <c r="AV41" s="2"/>
      <c r="AW41" s="2"/>
      <c r="AX41" s="2"/>
      <c r="AY41" s="2"/>
      <c r="AZ41" s="2"/>
      <c r="BA41" s="2"/>
      <c r="BB41" s="2"/>
      <c r="BC41" s="2"/>
      <c r="BD41" s="2"/>
    </row>
    <row r="42" spans="1:56" x14ac:dyDescent="0.25">
      <c r="A42" s="5"/>
      <c r="B42" s="1">
        <f t="shared" si="11"/>
        <v>2</v>
      </c>
      <c r="C42" s="31">
        <f t="shared" si="22"/>
        <v>0</v>
      </c>
      <c r="D42" s="31">
        <f t="shared" si="12"/>
        <v>0</v>
      </c>
      <c r="E42" s="31">
        <f t="shared" si="13"/>
        <v>2</v>
      </c>
      <c r="F42" s="31">
        <f t="shared" si="14"/>
        <v>-120</v>
      </c>
      <c r="G42" s="31">
        <f t="shared" si="0"/>
        <v>-2.0943333333333336</v>
      </c>
      <c r="H42" s="31">
        <f t="shared" si="15"/>
        <v>2</v>
      </c>
      <c r="I42" s="31">
        <f t="shared" si="16"/>
        <v>-240</v>
      </c>
      <c r="J42" s="31">
        <f t="shared" si="1"/>
        <v>-4.1886666666666672</v>
      </c>
      <c r="K42" s="31"/>
      <c r="L42" s="31">
        <f t="shared" si="17"/>
        <v>75</v>
      </c>
      <c r="M42" s="31" t="str">
        <f t="shared" si="18"/>
        <v>75°</v>
      </c>
      <c r="N42" s="31" t="str">
        <f t="shared" si="19"/>
        <v>°</v>
      </c>
      <c r="O42" s="31">
        <f t="shared" si="2"/>
        <v>1.3089583333333334</v>
      </c>
      <c r="P42" s="31">
        <f t="shared" si="3"/>
        <v>1.9318316673771654</v>
      </c>
      <c r="Q42" s="31">
        <f t="shared" si="4"/>
        <v>0</v>
      </c>
      <c r="R42" s="31">
        <f t="shared" si="5"/>
        <v>-1.4141808040028829</v>
      </c>
      <c r="S42" s="31">
        <f t="shared" si="6"/>
        <v>-0.5178021652458592</v>
      </c>
      <c r="T42" s="31">
        <f t="shared" si="7"/>
        <v>3.7319735910812391</v>
      </c>
      <c r="U42" s="31">
        <f t="shared" si="8"/>
        <v>1.9999073464102404</v>
      </c>
      <c r="V42" s="31">
        <f t="shared" si="9"/>
        <v>0.26811908233330006</v>
      </c>
      <c r="W42" s="31">
        <f t="shared" si="10"/>
        <v>6.0000000198247792</v>
      </c>
      <c r="X42" s="31"/>
      <c r="Y42" s="31"/>
      <c r="Z42" s="31"/>
      <c r="AA42" s="31">
        <f t="shared" si="20"/>
        <v>1</v>
      </c>
      <c r="AB42" s="31">
        <f t="shared" si="21"/>
        <v>1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3"/>
      <c r="AP42" s="3"/>
      <c r="AQ42" s="3"/>
      <c r="AR42" s="3"/>
      <c r="AS42" s="3"/>
      <c r="AT42" s="3"/>
      <c r="AU42" s="3"/>
      <c r="AV42" s="2"/>
      <c r="AW42" s="2"/>
      <c r="AX42" s="2"/>
      <c r="AY42" s="2"/>
      <c r="AZ42" s="2"/>
      <c r="BA42" s="2"/>
      <c r="BB42" s="2"/>
      <c r="BC42" s="2"/>
      <c r="BD42" s="2"/>
    </row>
    <row r="43" spans="1:56" x14ac:dyDescent="0.25">
      <c r="A43" s="5"/>
      <c r="B43" s="1">
        <f t="shared" si="11"/>
        <v>2</v>
      </c>
      <c r="C43" s="31">
        <f t="shared" si="22"/>
        <v>0</v>
      </c>
      <c r="D43" s="31">
        <f t="shared" si="12"/>
        <v>0</v>
      </c>
      <c r="E43" s="31">
        <f t="shared" si="13"/>
        <v>2</v>
      </c>
      <c r="F43" s="31">
        <f t="shared" si="14"/>
        <v>-120</v>
      </c>
      <c r="G43" s="31">
        <f t="shared" si="0"/>
        <v>-2.0943333333333336</v>
      </c>
      <c r="H43" s="31">
        <f t="shared" si="15"/>
        <v>2</v>
      </c>
      <c r="I43" s="31">
        <f t="shared" si="16"/>
        <v>-240</v>
      </c>
      <c r="J43" s="31">
        <f t="shared" si="1"/>
        <v>-4.1886666666666672</v>
      </c>
      <c r="K43" s="31"/>
      <c r="L43" s="31">
        <f t="shared" si="17"/>
        <v>80</v>
      </c>
      <c r="M43" s="31" t="str">
        <f t="shared" si="18"/>
        <v>80°</v>
      </c>
      <c r="N43" s="31" t="str">
        <f t="shared" si="19"/>
        <v>°</v>
      </c>
      <c r="O43" s="31">
        <f t="shared" si="2"/>
        <v>1.3962222222222223</v>
      </c>
      <c r="P43" s="31">
        <f t="shared" si="3"/>
        <v>1.9696012029081997</v>
      </c>
      <c r="Q43" s="31">
        <f t="shared" si="4"/>
        <v>0</v>
      </c>
      <c r="R43" s="31">
        <f t="shared" si="5"/>
        <v>-1.2855436738705381</v>
      </c>
      <c r="S43" s="31">
        <f t="shared" si="6"/>
        <v>-0.68419506814390574</v>
      </c>
      <c r="T43" s="31">
        <f t="shared" si="7"/>
        <v>3.8793288984974272</v>
      </c>
      <c r="U43" s="31">
        <f t="shared" si="8"/>
        <v>1.6526225374285606</v>
      </c>
      <c r="V43" s="31">
        <f t="shared" si="9"/>
        <v>0.46812289127244383</v>
      </c>
      <c r="W43" s="31">
        <f t="shared" si="10"/>
        <v>6.0000743271984316</v>
      </c>
      <c r="X43" s="31"/>
      <c r="Y43" s="31"/>
      <c r="Z43" s="31"/>
      <c r="AA43" s="31">
        <f t="shared" si="20"/>
        <v>1</v>
      </c>
      <c r="AB43" s="31">
        <f t="shared" si="21"/>
        <v>1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3"/>
      <c r="AP43" s="3"/>
      <c r="AQ43" s="3"/>
      <c r="AR43" s="3"/>
      <c r="AS43" s="3"/>
      <c r="AT43" s="3"/>
      <c r="AU43" s="3"/>
      <c r="AV43" s="2"/>
      <c r="AW43" s="2"/>
      <c r="AX43" s="2"/>
      <c r="AY43" s="2"/>
      <c r="AZ43" s="2"/>
      <c r="BA43" s="2"/>
      <c r="BB43" s="2"/>
      <c r="BC43" s="2"/>
      <c r="BD43" s="2"/>
    </row>
    <row r="44" spans="1:56" x14ac:dyDescent="0.25">
      <c r="A44" s="5"/>
      <c r="B44" s="1">
        <f t="shared" si="11"/>
        <v>2</v>
      </c>
      <c r="C44" s="31">
        <f t="shared" si="22"/>
        <v>0</v>
      </c>
      <c r="D44" s="31">
        <f t="shared" si="12"/>
        <v>0</v>
      </c>
      <c r="E44" s="31">
        <f t="shared" si="13"/>
        <v>2</v>
      </c>
      <c r="F44" s="31">
        <f t="shared" si="14"/>
        <v>-120</v>
      </c>
      <c r="G44" s="31">
        <f t="shared" si="0"/>
        <v>-2.0943333333333336</v>
      </c>
      <c r="H44" s="31">
        <f t="shared" si="15"/>
        <v>2</v>
      </c>
      <c r="I44" s="31">
        <f t="shared" si="16"/>
        <v>-240</v>
      </c>
      <c r="J44" s="31">
        <f t="shared" si="1"/>
        <v>-4.1886666666666672</v>
      </c>
      <c r="K44" s="31"/>
      <c r="L44" s="31">
        <f t="shared" si="17"/>
        <v>85</v>
      </c>
      <c r="M44" s="31" t="str">
        <f t="shared" si="18"/>
        <v>85°</v>
      </c>
      <c r="N44" s="31" t="str">
        <f t="shared" si="19"/>
        <v>°</v>
      </c>
      <c r="O44" s="31">
        <f t="shared" si="2"/>
        <v>1.4834861111111113</v>
      </c>
      <c r="P44" s="31">
        <f t="shared" si="3"/>
        <v>1.9923817676113666</v>
      </c>
      <c r="Q44" s="31">
        <f t="shared" si="4"/>
        <v>0</v>
      </c>
      <c r="R44" s="31">
        <f t="shared" si="5"/>
        <v>-1.1471233568691235</v>
      </c>
      <c r="S44" s="31">
        <f t="shared" si="6"/>
        <v>-0.84538114038921119</v>
      </c>
      <c r="T44" s="31">
        <f t="shared" si="7"/>
        <v>3.969585107910194</v>
      </c>
      <c r="U44" s="31">
        <f t="shared" si="8"/>
        <v>1.3158919958746864</v>
      </c>
      <c r="V44" s="31">
        <f t="shared" si="9"/>
        <v>0.71466927252576318</v>
      </c>
      <c r="W44" s="31">
        <f t="shared" si="10"/>
        <v>6.000146376310644</v>
      </c>
      <c r="X44" s="31"/>
      <c r="Y44" s="31"/>
      <c r="Z44" s="31"/>
      <c r="AA44" s="31">
        <f t="shared" si="20"/>
        <v>1</v>
      </c>
      <c r="AB44" s="31">
        <f t="shared" si="21"/>
        <v>1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3"/>
      <c r="AP44" s="3"/>
      <c r="AQ44" s="3"/>
      <c r="AR44" s="3"/>
      <c r="AS44" s="3"/>
      <c r="AT44" s="3"/>
      <c r="AU44" s="3"/>
      <c r="AV44" s="2"/>
      <c r="AW44" s="2"/>
      <c r="AX44" s="2"/>
      <c r="AY44" s="2"/>
      <c r="AZ44" s="2"/>
      <c r="BA44" s="2"/>
      <c r="BB44" s="2"/>
      <c r="BC44" s="2"/>
      <c r="BD44" s="2"/>
    </row>
    <row r="45" spans="1:56" x14ac:dyDescent="0.25">
      <c r="A45" s="5"/>
      <c r="B45" s="1">
        <f t="shared" si="11"/>
        <v>2</v>
      </c>
      <c r="C45" s="31">
        <f t="shared" si="22"/>
        <v>0</v>
      </c>
      <c r="D45" s="31">
        <f t="shared" si="12"/>
        <v>0</v>
      </c>
      <c r="E45" s="31">
        <f t="shared" si="13"/>
        <v>2</v>
      </c>
      <c r="F45" s="31">
        <f t="shared" si="14"/>
        <v>-120</v>
      </c>
      <c r="G45" s="31">
        <f t="shared" si="0"/>
        <v>-2.0943333333333336</v>
      </c>
      <c r="H45" s="31">
        <f t="shared" si="15"/>
        <v>2</v>
      </c>
      <c r="I45" s="31">
        <f t="shared" si="16"/>
        <v>-240</v>
      </c>
      <c r="J45" s="31">
        <f t="shared" si="1"/>
        <v>-4.1886666666666672</v>
      </c>
      <c r="K45" s="31"/>
      <c r="L45" s="31">
        <f t="shared" si="17"/>
        <v>90</v>
      </c>
      <c r="M45" s="31" t="str">
        <f t="shared" si="18"/>
        <v>90°</v>
      </c>
      <c r="N45" s="31" t="str">
        <f t="shared" si="19"/>
        <v>°</v>
      </c>
      <c r="O45" s="31">
        <f t="shared" si="2"/>
        <v>1.5707500000000001</v>
      </c>
      <c r="P45" s="31">
        <f t="shared" si="3"/>
        <v>1.9999999978538281</v>
      </c>
      <c r="Q45" s="31">
        <f t="shared" si="4"/>
        <v>0</v>
      </c>
      <c r="R45" s="31">
        <f t="shared" si="5"/>
        <v>-0.99997325309326535</v>
      </c>
      <c r="S45" s="31">
        <f t="shared" si="6"/>
        <v>-1.0001337309565936</v>
      </c>
      <c r="T45" s="31">
        <f t="shared" si="7"/>
        <v>3.9999999914153124</v>
      </c>
      <c r="U45" s="31">
        <f t="shared" si="8"/>
        <v>0.99994650690192777</v>
      </c>
      <c r="V45" s="31">
        <f t="shared" si="9"/>
        <v>1.000267479797156</v>
      </c>
      <c r="W45" s="31">
        <f t="shared" si="10"/>
        <v>6.0002139781143962</v>
      </c>
      <c r="X45" s="31"/>
      <c r="Y45" s="31"/>
      <c r="Z45" s="31"/>
      <c r="AA45" s="31">
        <f t="shared" si="20"/>
        <v>1</v>
      </c>
      <c r="AB45" s="31">
        <f t="shared" si="21"/>
        <v>1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3"/>
      <c r="AP45" s="3"/>
      <c r="AQ45" s="3"/>
      <c r="AR45" s="3"/>
      <c r="AS45" s="3"/>
      <c r="AT45" s="3"/>
      <c r="AU45" s="3"/>
      <c r="AV45" s="2"/>
      <c r="AW45" s="2"/>
      <c r="AX45" s="2"/>
      <c r="AY45" s="2"/>
      <c r="AZ45" s="2"/>
      <c r="BA45" s="2"/>
      <c r="BB45" s="2"/>
      <c r="BC45" s="2"/>
      <c r="BD45" s="2"/>
    </row>
    <row r="46" spans="1:56" x14ac:dyDescent="0.25">
      <c r="A46" s="5"/>
      <c r="B46" s="1">
        <f t="shared" si="11"/>
        <v>2</v>
      </c>
      <c r="C46" s="31">
        <f t="shared" si="22"/>
        <v>0</v>
      </c>
      <c r="D46" s="31">
        <f t="shared" si="12"/>
        <v>0</v>
      </c>
      <c r="E46" s="31">
        <f t="shared" si="13"/>
        <v>2</v>
      </c>
      <c r="F46" s="31">
        <f t="shared" si="14"/>
        <v>-120</v>
      </c>
      <c r="G46" s="31">
        <f t="shared" si="0"/>
        <v>-2.0943333333333336</v>
      </c>
      <c r="H46" s="31">
        <f t="shared" si="15"/>
        <v>2</v>
      </c>
      <c r="I46" s="31">
        <f t="shared" si="16"/>
        <v>-240</v>
      </c>
      <c r="J46" s="31">
        <f t="shared" si="1"/>
        <v>-4.1886666666666672</v>
      </c>
      <c r="K46" s="31"/>
      <c r="L46" s="31">
        <f t="shared" si="17"/>
        <v>95</v>
      </c>
      <c r="M46" s="31" t="str">
        <f t="shared" si="18"/>
        <v>95°</v>
      </c>
      <c r="N46" s="31" t="str">
        <f t="shared" si="19"/>
        <v>°</v>
      </c>
      <c r="O46" s="31">
        <f t="shared" si="2"/>
        <v>1.6580138888888889</v>
      </c>
      <c r="P46" s="31">
        <f t="shared" si="3"/>
        <v>1.992397917721122</v>
      </c>
      <c r="Q46" s="31">
        <f t="shared" si="4"/>
        <v>0</v>
      </c>
      <c r="R46" s="31">
        <f t="shared" si="5"/>
        <v>-0.84521319766976832</v>
      </c>
      <c r="S46" s="31">
        <f t="shared" si="6"/>
        <v>-1.1472751486148918</v>
      </c>
      <c r="T46" s="31">
        <f t="shared" si="7"/>
        <v>3.9696494625394627</v>
      </c>
      <c r="U46" s="31">
        <f t="shared" si="8"/>
        <v>0.71438534951515487</v>
      </c>
      <c r="V46" s="31">
        <f t="shared" si="9"/>
        <v>1.316240266629322</v>
      </c>
      <c r="W46" s="31">
        <f t="shared" si="10"/>
        <v>6.0002750786839396</v>
      </c>
      <c r="X46" s="31"/>
      <c r="Y46" s="31"/>
      <c r="Z46" s="31"/>
      <c r="AA46" s="31">
        <f t="shared" si="20"/>
        <v>1</v>
      </c>
      <c r="AB46" s="31">
        <f t="shared" si="21"/>
        <v>1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3"/>
      <c r="AP46" s="3"/>
      <c r="AQ46" s="3"/>
      <c r="AR46" s="3"/>
      <c r="AS46" s="3"/>
      <c r="AT46" s="3"/>
      <c r="AU46" s="3"/>
      <c r="AV46" s="2"/>
      <c r="AW46" s="2"/>
      <c r="AX46" s="2"/>
      <c r="AY46" s="2"/>
      <c r="AZ46" s="2"/>
      <c r="BA46" s="2"/>
      <c r="BB46" s="2"/>
      <c r="BC46" s="2"/>
      <c r="BD46" s="2"/>
    </row>
    <row r="47" spans="1:56" x14ac:dyDescent="0.25">
      <c r="A47" s="5"/>
      <c r="B47" s="1">
        <f t="shared" si="11"/>
        <v>2</v>
      </c>
      <c r="C47" s="31">
        <f t="shared" si="22"/>
        <v>0</v>
      </c>
      <c r="D47" s="31">
        <f t="shared" si="12"/>
        <v>0</v>
      </c>
      <c r="E47" s="31">
        <f t="shared" si="13"/>
        <v>2</v>
      </c>
      <c r="F47" s="31">
        <f t="shared" si="14"/>
        <v>-120</v>
      </c>
      <c r="G47" s="31">
        <f t="shared" si="0"/>
        <v>-2.0943333333333336</v>
      </c>
      <c r="H47" s="31">
        <f t="shared" si="15"/>
        <v>2</v>
      </c>
      <c r="I47" s="31">
        <f t="shared" si="16"/>
        <v>-240</v>
      </c>
      <c r="J47" s="31">
        <f t="shared" si="1"/>
        <v>-4.1886666666666672</v>
      </c>
      <c r="K47" s="31"/>
      <c r="L47" s="31">
        <f t="shared" si="17"/>
        <v>100</v>
      </c>
      <c r="M47" s="31" t="str">
        <f t="shared" si="18"/>
        <v>100°</v>
      </c>
      <c r="N47" s="31" t="str">
        <f t="shared" si="19"/>
        <v>°</v>
      </c>
      <c r="O47" s="31">
        <f t="shared" si="2"/>
        <v>1.7452777777777779</v>
      </c>
      <c r="P47" s="31">
        <f t="shared" si="3"/>
        <v>1.9696333802228687</v>
      </c>
      <c r="Q47" s="31">
        <f t="shared" si="4"/>
        <v>0</v>
      </c>
      <c r="R47" s="31">
        <f t="shared" si="5"/>
        <v>-0.68402093863850766</v>
      </c>
      <c r="S47" s="31">
        <f t="shared" si="6"/>
        <v>-1.2856856243400034</v>
      </c>
      <c r="T47" s="31">
        <f t="shared" si="7"/>
        <v>3.8794556524881636</v>
      </c>
      <c r="U47" s="31">
        <f t="shared" si="8"/>
        <v>0.46788464449590506</v>
      </c>
      <c r="V47" s="31">
        <f t="shared" si="9"/>
        <v>1.6529875246345445</v>
      </c>
      <c r="W47" s="31">
        <f t="shared" si="10"/>
        <v>6.0003278216186127</v>
      </c>
      <c r="X47" s="31"/>
      <c r="Y47" s="31"/>
      <c r="Z47" s="31"/>
      <c r="AA47" s="31">
        <f t="shared" si="20"/>
        <v>1</v>
      </c>
      <c r="AB47" s="31">
        <f t="shared" si="21"/>
        <v>1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3"/>
      <c r="AP47" s="3"/>
      <c r="AQ47" s="3"/>
      <c r="AR47" s="3"/>
      <c r="AS47" s="3"/>
      <c r="AT47" s="3"/>
      <c r="AU47" s="3"/>
      <c r="AV47" s="2"/>
      <c r="AW47" s="2"/>
      <c r="AX47" s="2"/>
      <c r="AY47" s="2"/>
      <c r="AZ47" s="2"/>
      <c r="BA47" s="2"/>
      <c r="BB47" s="2"/>
      <c r="BC47" s="2"/>
      <c r="BD47" s="2"/>
    </row>
    <row r="48" spans="1:56" x14ac:dyDescent="0.25">
      <c r="A48" s="5"/>
      <c r="B48" s="1">
        <f t="shared" si="11"/>
        <v>2</v>
      </c>
      <c r="C48" s="31">
        <f t="shared" si="22"/>
        <v>0</v>
      </c>
      <c r="D48" s="31">
        <f t="shared" si="12"/>
        <v>0</v>
      </c>
      <c r="E48" s="31">
        <f t="shared" si="13"/>
        <v>2</v>
      </c>
      <c r="F48" s="31">
        <f t="shared" si="14"/>
        <v>-120</v>
      </c>
      <c r="G48" s="31">
        <f t="shared" si="0"/>
        <v>-2.0943333333333336</v>
      </c>
      <c r="H48" s="31">
        <f t="shared" si="15"/>
        <v>2</v>
      </c>
      <c r="I48" s="31">
        <f t="shared" si="16"/>
        <v>-240</v>
      </c>
      <c r="J48" s="31">
        <f t="shared" si="1"/>
        <v>-4.1886666666666672</v>
      </c>
      <c r="K48" s="31"/>
      <c r="L48" s="31">
        <f t="shared" si="17"/>
        <v>105</v>
      </c>
      <c r="M48" s="31" t="str">
        <f t="shared" si="18"/>
        <v>105°</v>
      </c>
      <c r="N48" s="31" t="str">
        <f t="shared" si="19"/>
        <v>°</v>
      </c>
      <c r="O48" s="31">
        <f t="shared" si="2"/>
        <v>1.8325416666666667</v>
      </c>
      <c r="P48" s="31">
        <f t="shared" si="3"/>
        <v>1.9318796270223895</v>
      </c>
      <c r="Q48" s="31">
        <f t="shared" si="4"/>
        <v>0</v>
      </c>
      <c r="R48" s="31">
        <f t="shared" si="5"/>
        <v>-0.51762317410706571</v>
      </c>
      <c r="S48" s="31">
        <f t="shared" si="6"/>
        <v>-1.4143118329309428</v>
      </c>
      <c r="T48" s="31">
        <f t="shared" si="7"/>
        <v>3.7321588933041667</v>
      </c>
      <c r="U48" s="31">
        <f t="shared" si="8"/>
        <v>0.26793375037267364</v>
      </c>
      <c r="V48" s="31">
        <f t="shared" si="9"/>
        <v>2.0002779607684831</v>
      </c>
      <c r="W48" s="31">
        <f t="shared" si="10"/>
        <v>6.0003706044453233</v>
      </c>
      <c r="X48" s="31"/>
      <c r="Y48" s="31"/>
      <c r="Z48" s="31"/>
      <c r="AA48" s="31">
        <f t="shared" si="20"/>
        <v>1</v>
      </c>
      <c r="AB48" s="31">
        <f t="shared" si="21"/>
        <v>1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3"/>
      <c r="AP48" s="3"/>
      <c r="AQ48" s="3"/>
      <c r="AR48" s="3"/>
      <c r="AS48" s="3"/>
      <c r="AT48" s="3"/>
      <c r="AU48" s="3"/>
      <c r="AV48" s="2"/>
      <c r="AW48" s="2"/>
      <c r="AX48" s="2"/>
      <c r="AY48" s="2"/>
      <c r="AZ48" s="2"/>
      <c r="BA48" s="2"/>
      <c r="BB48" s="2"/>
      <c r="BC48" s="2"/>
      <c r="BD48" s="2"/>
    </row>
    <row r="49" spans="1:56" x14ac:dyDescent="0.25">
      <c r="A49" s="5"/>
      <c r="B49" s="1">
        <f t="shared" si="11"/>
        <v>2</v>
      </c>
      <c r="C49" s="31">
        <f t="shared" si="22"/>
        <v>0</v>
      </c>
      <c r="D49" s="31">
        <f t="shared" si="12"/>
        <v>0</v>
      </c>
      <c r="E49" s="31">
        <f t="shared" si="13"/>
        <v>2</v>
      </c>
      <c r="F49" s="31">
        <f t="shared" si="14"/>
        <v>-120</v>
      </c>
      <c r="G49" s="31">
        <f t="shared" si="0"/>
        <v>-2.0943333333333336</v>
      </c>
      <c r="H49" s="31">
        <f t="shared" si="15"/>
        <v>2</v>
      </c>
      <c r="I49" s="31">
        <f t="shared" si="16"/>
        <v>-240</v>
      </c>
      <c r="J49" s="31">
        <f t="shared" si="1"/>
        <v>-4.1886666666666672</v>
      </c>
      <c r="K49" s="31"/>
      <c r="L49" s="31">
        <f t="shared" si="17"/>
        <v>110</v>
      </c>
      <c r="M49" s="31" t="str">
        <f t="shared" si="18"/>
        <v>110°</v>
      </c>
      <c r="N49" s="31" t="str">
        <f t="shared" si="19"/>
        <v>°</v>
      </c>
      <c r="O49" s="31">
        <f t="shared" si="2"/>
        <v>1.9198055555555555</v>
      </c>
      <c r="P49" s="31">
        <f t="shared" si="3"/>
        <v>1.879423970040762</v>
      </c>
      <c r="Q49" s="31">
        <f t="shared" si="4"/>
        <v>0</v>
      </c>
      <c r="R49" s="31">
        <f t="shared" si="5"/>
        <v>-0.34728621688775224</v>
      </c>
      <c r="S49" s="31">
        <f t="shared" si="6"/>
        <v>-1.5321749089780918</v>
      </c>
      <c r="T49" s="31">
        <f t="shared" si="7"/>
        <v>3.5322344591637789</v>
      </c>
      <c r="U49" s="31">
        <f t="shared" si="8"/>
        <v>0.12060771644020689</v>
      </c>
      <c r="V49" s="31">
        <f t="shared" si="9"/>
        <v>2.3475599517020238</v>
      </c>
      <c r="W49" s="31">
        <f t="shared" si="10"/>
        <v>6.0004021273060095</v>
      </c>
      <c r="X49" s="31"/>
      <c r="Y49" s="31"/>
      <c r="Z49" s="31"/>
      <c r="AA49" s="31">
        <f t="shared" si="20"/>
        <v>1</v>
      </c>
      <c r="AB49" s="31">
        <f t="shared" si="21"/>
        <v>1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3"/>
      <c r="AP49" s="3"/>
      <c r="AQ49" s="3"/>
      <c r="AR49" s="3"/>
      <c r="AS49" s="3"/>
      <c r="AT49" s="3"/>
      <c r="AU49" s="3"/>
      <c r="AV49" s="2"/>
      <c r="AW49" s="2"/>
      <c r="AX49" s="2"/>
      <c r="AY49" s="2"/>
      <c r="AZ49" s="2"/>
      <c r="BA49" s="2"/>
      <c r="BB49" s="2"/>
      <c r="BC49" s="2"/>
      <c r="BD49" s="2"/>
    </row>
    <row r="50" spans="1:56" x14ac:dyDescent="0.25">
      <c r="A50" s="5"/>
      <c r="B50" s="1">
        <f t="shared" si="11"/>
        <v>2</v>
      </c>
      <c r="C50" s="31">
        <f t="shared" si="22"/>
        <v>0</v>
      </c>
      <c r="D50" s="31">
        <f t="shared" si="12"/>
        <v>0</v>
      </c>
      <c r="E50" s="31">
        <f t="shared" si="13"/>
        <v>2</v>
      </c>
      <c r="F50" s="31">
        <f t="shared" si="14"/>
        <v>-120</v>
      </c>
      <c r="G50" s="31">
        <f t="shared" si="0"/>
        <v>-2.0943333333333336</v>
      </c>
      <c r="H50" s="31">
        <f t="shared" si="15"/>
        <v>2</v>
      </c>
      <c r="I50" s="31">
        <f t="shared" si="16"/>
        <v>-240</v>
      </c>
      <c r="J50" s="31">
        <f t="shared" si="1"/>
        <v>-4.1886666666666672</v>
      </c>
      <c r="K50" s="31"/>
      <c r="L50" s="31">
        <f t="shared" si="17"/>
        <v>115</v>
      </c>
      <c r="M50" s="31" t="str">
        <f t="shared" si="18"/>
        <v>115°</v>
      </c>
      <c r="N50" s="31" t="str">
        <f t="shared" si="19"/>
        <v>°</v>
      </c>
      <c r="O50" s="31">
        <f t="shared" si="2"/>
        <v>2.0070694444444448</v>
      </c>
      <c r="P50" s="31">
        <f t="shared" si="3"/>
        <v>1.8126656049685113</v>
      </c>
      <c r="Q50" s="31">
        <f t="shared" si="4"/>
        <v>0</v>
      </c>
      <c r="R50" s="31">
        <f t="shared" si="5"/>
        <v>-0.17430635766057714</v>
      </c>
      <c r="S50" s="31">
        <f t="shared" si="6"/>
        <v>-1.6383778961808837</v>
      </c>
      <c r="T50" s="31">
        <f t="shared" si="7"/>
        <v>3.285756595435859</v>
      </c>
      <c r="U50" s="31">
        <f t="shared" si="8"/>
        <v>3.038270632089704E-2</v>
      </c>
      <c r="V50" s="31">
        <f t="shared" si="9"/>
        <v>2.6842821306940987</v>
      </c>
      <c r="W50" s="31">
        <f t="shared" si="10"/>
        <v>6.0004214324508549</v>
      </c>
      <c r="X50" s="31"/>
      <c r="Y50" s="31"/>
      <c r="Z50" s="31"/>
      <c r="AA50" s="31">
        <f t="shared" si="20"/>
        <v>1</v>
      </c>
      <c r="AB50" s="31">
        <f t="shared" si="21"/>
        <v>1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3"/>
      <c r="AP50" s="3"/>
      <c r="AQ50" s="3"/>
      <c r="AR50" s="3"/>
      <c r="AS50" s="3"/>
      <c r="AT50" s="3"/>
      <c r="AU50" s="3"/>
      <c r="AV50" s="2"/>
      <c r="AW50" s="2"/>
      <c r="AX50" s="2"/>
      <c r="AY50" s="2"/>
      <c r="AZ50" s="2"/>
      <c r="BA50" s="2"/>
      <c r="BB50" s="2"/>
      <c r="BC50" s="2"/>
      <c r="BD50" s="2"/>
    </row>
    <row r="51" spans="1:56" x14ac:dyDescent="0.25">
      <c r="B51" s="1">
        <f t="shared" si="11"/>
        <v>2</v>
      </c>
      <c r="C51" s="31">
        <f t="shared" si="22"/>
        <v>0</v>
      </c>
      <c r="D51" s="31">
        <f t="shared" si="12"/>
        <v>0</v>
      </c>
      <c r="E51" s="31">
        <f t="shared" si="13"/>
        <v>2</v>
      </c>
      <c r="F51" s="31">
        <f t="shared" si="14"/>
        <v>-120</v>
      </c>
      <c r="G51" s="31">
        <f t="shared" si="0"/>
        <v>-2.0943333333333336</v>
      </c>
      <c r="H51" s="31">
        <f t="shared" si="15"/>
        <v>2</v>
      </c>
      <c r="I51" s="31">
        <f t="shared" si="16"/>
        <v>-240</v>
      </c>
      <c r="J51" s="31">
        <f t="shared" si="1"/>
        <v>-4.1886666666666672</v>
      </c>
      <c r="K51" s="31"/>
      <c r="L51" s="31">
        <f t="shared" si="17"/>
        <v>120</v>
      </c>
      <c r="M51" s="31" t="str">
        <f t="shared" si="18"/>
        <v>120°</v>
      </c>
      <c r="N51" s="31" t="str">
        <f t="shared" si="19"/>
        <v>°</v>
      </c>
      <c r="O51" s="31">
        <f t="shared" si="2"/>
        <v>2.0943333333333336</v>
      </c>
      <c r="P51" s="31">
        <f t="shared" si="3"/>
        <v>1.732112573324452</v>
      </c>
      <c r="Q51" s="31">
        <f t="shared" si="4"/>
        <v>0</v>
      </c>
      <c r="R51" s="31">
        <f t="shared" si="5"/>
        <v>0</v>
      </c>
      <c r="S51" s="31">
        <f t="shared" si="6"/>
        <v>-1.732112573324452</v>
      </c>
      <c r="T51" s="31">
        <f t="shared" si="7"/>
        <v>3.0002139666686549</v>
      </c>
      <c r="U51" s="31">
        <f t="shared" si="8"/>
        <v>0</v>
      </c>
      <c r="V51" s="31">
        <f t="shared" si="9"/>
        <v>3.0002139666686549</v>
      </c>
      <c r="W51" s="31">
        <f t="shared" si="10"/>
        <v>6.0004279333373098</v>
      </c>
      <c r="X51" s="31"/>
      <c r="Y51" s="31"/>
      <c r="Z51" s="31"/>
      <c r="AA51" s="31">
        <f t="shared" si="20"/>
        <v>1</v>
      </c>
      <c r="AB51" s="31">
        <f t="shared" si="21"/>
        <v>1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3"/>
      <c r="AP51" s="3"/>
      <c r="AQ51" s="3"/>
      <c r="AR51" s="3"/>
      <c r="AS51" s="3"/>
      <c r="AT51" s="3"/>
      <c r="AU51" s="3"/>
      <c r="AV51" s="2"/>
      <c r="AW51" s="2"/>
      <c r="AX51" s="2"/>
      <c r="AY51" s="2"/>
      <c r="AZ51" s="2"/>
      <c r="BA51" s="2"/>
      <c r="BB51" s="2"/>
      <c r="BC51" s="2"/>
      <c r="BD51" s="2"/>
    </row>
    <row r="52" spans="1:56" x14ac:dyDescent="0.25">
      <c r="B52" s="1">
        <f t="shared" si="11"/>
        <v>2</v>
      </c>
      <c r="C52" s="31">
        <f t="shared" si="22"/>
        <v>0</v>
      </c>
      <c r="D52" s="31">
        <f t="shared" si="12"/>
        <v>0</v>
      </c>
      <c r="E52" s="31">
        <f t="shared" si="13"/>
        <v>2</v>
      </c>
      <c r="F52" s="31">
        <f t="shared" si="14"/>
        <v>-120</v>
      </c>
      <c r="G52" s="31">
        <f t="shared" si="0"/>
        <v>-2.0943333333333336</v>
      </c>
      <c r="H52" s="31">
        <f t="shared" si="15"/>
        <v>2</v>
      </c>
      <c r="I52" s="31">
        <f t="shared" si="16"/>
        <v>-240</v>
      </c>
      <c r="J52" s="31">
        <f t="shared" si="1"/>
        <v>-4.1886666666666672</v>
      </c>
      <c r="K52" s="31"/>
      <c r="L52" s="31">
        <f t="shared" si="17"/>
        <v>125</v>
      </c>
      <c r="M52" s="31" t="str">
        <f t="shared" si="18"/>
        <v>125°</v>
      </c>
      <c r="N52" s="31" t="str">
        <f t="shared" si="19"/>
        <v>°</v>
      </c>
      <c r="O52" s="31">
        <f t="shared" si="2"/>
        <v>2.1815972222222224</v>
      </c>
      <c r="P52" s="31">
        <f t="shared" si="3"/>
        <v>1.6383778961808837</v>
      </c>
      <c r="Q52" s="31">
        <f t="shared" si="4"/>
        <v>0</v>
      </c>
      <c r="R52" s="31">
        <f t="shared" si="5"/>
        <v>0.17430635766057714</v>
      </c>
      <c r="S52" s="31">
        <f t="shared" si="6"/>
        <v>-1.8126656049685113</v>
      </c>
      <c r="T52" s="31">
        <f t="shared" si="7"/>
        <v>2.6842821306940987</v>
      </c>
      <c r="U52" s="31">
        <f t="shared" si="8"/>
        <v>3.038270632089704E-2</v>
      </c>
      <c r="V52" s="31">
        <f t="shared" si="9"/>
        <v>3.285756595435859</v>
      </c>
      <c r="W52" s="31">
        <f t="shared" si="10"/>
        <v>6.0004214324508549</v>
      </c>
      <c r="X52" s="31"/>
      <c r="Y52" s="31"/>
      <c r="Z52" s="31"/>
      <c r="AA52" s="31">
        <f t="shared" si="20"/>
        <v>1</v>
      </c>
      <c r="AB52" s="31">
        <f t="shared" si="21"/>
        <v>1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3"/>
      <c r="AP52" s="3"/>
      <c r="AQ52" s="3"/>
      <c r="AR52" s="3"/>
      <c r="AS52" s="3"/>
      <c r="AT52" s="3"/>
      <c r="AU52" s="3"/>
      <c r="AV52" s="2"/>
      <c r="AW52" s="2"/>
      <c r="AX52" s="2"/>
      <c r="AY52" s="2"/>
      <c r="AZ52" s="2"/>
      <c r="BA52" s="2"/>
      <c r="BB52" s="2"/>
      <c r="BC52" s="2"/>
      <c r="BD52" s="2"/>
    </row>
    <row r="53" spans="1:56" x14ac:dyDescent="0.25">
      <c r="B53" s="1">
        <f t="shared" si="11"/>
        <v>2</v>
      </c>
      <c r="C53" s="31">
        <f t="shared" si="22"/>
        <v>0</v>
      </c>
      <c r="D53" s="31">
        <f t="shared" si="12"/>
        <v>0</v>
      </c>
      <c r="E53" s="31">
        <f t="shared" si="13"/>
        <v>2</v>
      </c>
      <c r="F53" s="31">
        <f t="shared" si="14"/>
        <v>-120</v>
      </c>
      <c r="G53" s="31">
        <f t="shared" si="0"/>
        <v>-2.0943333333333336</v>
      </c>
      <c r="H53" s="31">
        <f t="shared" si="15"/>
        <v>2</v>
      </c>
      <c r="I53" s="31">
        <f t="shared" si="16"/>
        <v>-240</v>
      </c>
      <c r="J53" s="31">
        <f t="shared" si="1"/>
        <v>-4.1886666666666672</v>
      </c>
      <c r="K53" s="31"/>
      <c r="L53" s="31">
        <f t="shared" si="17"/>
        <v>130</v>
      </c>
      <c r="M53" s="31" t="str">
        <f t="shared" si="18"/>
        <v>130°</v>
      </c>
      <c r="N53" s="31" t="str">
        <f t="shared" si="19"/>
        <v>°</v>
      </c>
      <c r="O53" s="31">
        <f t="shared" si="2"/>
        <v>2.2688611111111112</v>
      </c>
      <c r="P53" s="31">
        <f t="shared" si="3"/>
        <v>1.5321749089780923</v>
      </c>
      <c r="Q53" s="31">
        <f t="shared" si="4"/>
        <v>0</v>
      </c>
      <c r="R53" s="31">
        <f t="shared" si="5"/>
        <v>0.34728621688775135</v>
      </c>
      <c r="S53" s="31">
        <f t="shared" si="6"/>
        <v>-1.8794239700407618</v>
      </c>
      <c r="T53" s="31">
        <f t="shared" si="7"/>
        <v>2.3475599517020251</v>
      </c>
      <c r="U53" s="31">
        <f t="shared" si="8"/>
        <v>0.12060771644020628</v>
      </c>
      <c r="V53" s="31">
        <f t="shared" si="9"/>
        <v>3.5322344591637784</v>
      </c>
      <c r="W53" s="31">
        <f t="shared" si="10"/>
        <v>6.0004021273060104</v>
      </c>
      <c r="X53" s="31"/>
      <c r="Y53" s="31"/>
      <c r="Z53" s="31"/>
      <c r="AA53" s="31">
        <f t="shared" si="20"/>
        <v>1</v>
      </c>
      <c r="AB53" s="31">
        <f t="shared" si="21"/>
        <v>1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3"/>
      <c r="AP53" s="3"/>
      <c r="AQ53" s="3"/>
      <c r="AR53" s="3"/>
      <c r="AS53" s="3"/>
      <c r="AT53" s="3"/>
      <c r="AU53" s="3"/>
      <c r="AV53" s="2"/>
      <c r="AW53" s="2"/>
      <c r="AX53" s="2"/>
      <c r="AY53" s="2"/>
      <c r="AZ53" s="2"/>
      <c r="BA53" s="2"/>
      <c r="BB53" s="2"/>
      <c r="BC53" s="2"/>
      <c r="BD53" s="2"/>
    </row>
    <row r="54" spans="1:56" x14ac:dyDescent="0.25">
      <c r="B54" s="1">
        <f t="shared" si="11"/>
        <v>2</v>
      </c>
      <c r="C54" s="31">
        <f t="shared" si="22"/>
        <v>0</v>
      </c>
      <c r="D54" s="31">
        <f t="shared" si="12"/>
        <v>0</v>
      </c>
      <c r="E54" s="31">
        <f t="shared" si="13"/>
        <v>2</v>
      </c>
      <c r="F54" s="31">
        <f t="shared" si="14"/>
        <v>-120</v>
      </c>
      <c r="G54" s="31">
        <f t="shared" si="0"/>
        <v>-2.0943333333333336</v>
      </c>
      <c r="H54" s="31">
        <f t="shared" si="15"/>
        <v>2</v>
      </c>
      <c r="I54" s="31">
        <f t="shared" si="16"/>
        <v>-240</v>
      </c>
      <c r="J54" s="31">
        <f t="shared" si="1"/>
        <v>-4.1886666666666672</v>
      </c>
      <c r="K54" s="31"/>
      <c r="L54" s="31">
        <f t="shared" si="17"/>
        <v>135</v>
      </c>
      <c r="M54" s="31" t="str">
        <f t="shared" si="18"/>
        <v>135°</v>
      </c>
      <c r="N54" s="31" t="str">
        <f t="shared" si="19"/>
        <v>°</v>
      </c>
      <c r="O54" s="31">
        <f t="shared" si="2"/>
        <v>2.356125</v>
      </c>
      <c r="P54" s="31">
        <f t="shared" si="3"/>
        <v>1.4143118329309434</v>
      </c>
      <c r="Q54" s="31">
        <f t="shared" si="4"/>
        <v>0</v>
      </c>
      <c r="R54" s="31">
        <f t="shared" si="5"/>
        <v>0.51762317410706482</v>
      </c>
      <c r="S54" s="31">
        <f t="shared" si="6"/>
        <v>-1.9318796270223892</v>
      </c>
      <c r="T54" s="31">
        <f t="shared" si="7"/>
        <v>2.0002779607684849</v>
      </c>
      <c r="U54" s="31">
        <f t="shared" si="8"/>
        <v>0.26793375037267275</v>
      </c>
      <c r="V54" s="31">
        <f t="shared" si="9"/>
        <v>3.7321588933041658</v>
      </c>
      <c r="W54" s="31">
        <f t="shared" si="10"/>
        <v>6.0003706044453233</v>
      </c>
      <c r="X54" s="31"/>
      <c r="Y54" s="31"/>
      <c r="Z54" s="31"/>
      <c r="AA54" s="31">
        <f t="shared" si="20"/>
        <v>1</v>
      </c>
      <c r="AB54" s="31">
        <f t="shared" si="21"/>
        <v>1</v>
      </c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3"/>
      <c r="AP54" s="3"/>
      <c r="AQ54" s="3"/>
      <c r="AR54" s="3"/>
      <c r="AS54" s="3"/>
      <c r="AT54" s="3"/>
      <c r="AU54" s="3"/>
      <c r="AV54" s="2"/>
      <c r="AW54" s="2"/>
      <c r="AX54" s="2"/>
      <c r="AY54" s="2"/>
      <c r="AZ54" s="2"/>
      <c r="BA54" s="2"/>
      <c r="BB54" s="2"/>
      <c r="BC54" s="2"/>
      <c r="BD54" s="2"/>
    </row>
    <row r="55" spans="1:56" x14ac:dyDescent="0.25">
      <c r="B55" s="1">
        <f t="shared" si="11"/>
        <v>2</v>
      </c>
      <c r="C55" s="31">
        <f t="shared" si="22"/>
        <v>0</v>
      </c>
      <c r="D55" s="31">
        <f t="shared" si="12"/>
        <v>0</v>
      </c>
      <c r="E55" s="31">
        <f t="shared" si="13"/>
        <v>2</v>
      </c>
      <c r="F55" s="31">
        <f t="shared" si="14"/>
        <v>-120</v>
      </c>
      <c r="G55" s="31">
        <f t="shared" si="0"/>
        <v>-2.0943333333333336</v>
      </c>
      <c r="H55" s="31">
        <f t="shared" si="15"/>
        <v>2</v>
      </c>
      <c r="I55" s="31">
        <f t="shared" si="16"/>
        <v>-240</v>
      </c>
      <c r="J55" s="31">
        <f t="shared" si="1"/>
        <v>-4.1886666666666672</v>
      </c>
      <c r="K55" s="31"/>
      <c r="L55" s="31">
        <f t="shared" si="17"/>
        <v>140</v>
      </c>
      <c r="M55" s="31" t="str">
        <f t="shared" si="18"/>
        <v>140°</v>
      </c>
      <c r="N55" s="31" t="str">
        <f t="shared" si="19"/>
        <v>°</v>
      </c>
      <c r="O55" s="31">
        <f t="shared" si="2"/>
        <v>2.4433888888888888</v>
      </c>
      <c r="P55" s="31">
        <f t="shared" si="3"/>
        <v>1.2856856243400041</v>
      </c>
      <c r="Q55" s="31">
        <f t="shared" si="4"/>
        <v>0</v>
      </c>
      <c r="R55" s="31">
        <f t="shared" si="5"/>
        <v>0.68402093863850677</v>
      </c>
      <c r="S55" s="31">
        <f t="shared" si="6"/>
        <v>-1.9696333802228685</v>
      </c>
      <c r="T55" s="31">
        <f t="shared" si="7"/>
        <v>1.6529875246345462</v>
      </c>
      <c r="U55" s="31">
        <f t="shared" si="8"/>
        <v>0.46788464449590383</v>
      </c>
      <c r="V55" s="31">
        <f t="shared" si="9"/>
        <v>3.8794556524881627</v>
      </c>
      <c r="W55" s="31">
        <f t="shared" si="10"/>
        <v>6.0003278216186127</v>
      </c>
      <c r="X55" s="31"/>
      <c r="Y55" s="31"/>
      <c r="Z55" s="31"/>
      <c r="AA55" s="31">
        <f t="shared" si="20"/>
        <v>1</v>
      </c>
      <c r="AB55" s="31">
        <f t="shared" si="21"/>
        <v>1</v>
      </c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3"/>
      <c r="AP55" s="3"/>
      <c r="AQ55" s="3"/>
      <c r="AR55" s="3"/>
      <c r="AS55" s="3"/>
      <c r="AT55" s="3"/>
      <c r="AU55" s="3"/>
      <c r="AV55" s="2"/>
      <c r="AW55" s="2"/>
      <c r="AX55" s="2"/>
      <c r="AY55" s="2"/>
      <c r="AZ55" s="2"/>
      <c r="BA55" s="2"/>
      <c r="BB55" s="2"/>
      <c r="BC55" s="2"/>
      <c r="BD55" s="2"/>
    </row>
    <row r="56" spans="1:56" x14ac:dyDescent="0.25">
      <c r="B56" s="1">
        <f t="shared" si="11"/>
        <v>2</v>
      </c>
      <c r="C56" s="31">
        <f t="shared" si="22"/>
        <v>0</v>
      </c>
      <c r="D56" s="31">
        <f t="shared" si="12"/>
        <v>0</v>
      </c>
      <c r="E56" s="31">
        <f t="shared" si="13"/>
        <v>2</v>
      </c>
      <c r="F56" s="31">
        <f t="shared" si="14"/>
        <v>-120</v>
      </c>
      <c r="G56" s="31">
        <f t="shared" si="0"/>
        <v>-2.0943333333333336</v>
      </c>
      <c r="H56" s="31">
        <f t="shared" si="15"/>
        <v>2</v>
      </c>
      <c r="I56" s="31">
        <f t="shared" si="16"/>
        <v>-240</v>
      </c>
      <c r="J56" s="31">
        <f t="shared" ref="J56:J87" si="23">I56*3.1415/180</f>
        <v>-4.1886666666666672</v>
      </c>
      <c r="K56" s="31"/>
      <c r="L56" s="31">
        <f t="shared" si="17"/>
        <v>145</v>
      </c>
      <c r="M56" s="31" t="str">
        <f t="shared" si="18"/>
        <v>145°</v>
      </c>
      <c r="N56" s="31" t="str">
        <f t="shared" si="19"/>
        <v>°</v>
      </c>
      <c r="O56" s="31">
        <f t="shared" si="2"/>
        <v>2.5306527777777781</v>
      </c>
      <c r="P56" s="31">
        <f t="shared" ref="P56:P87" si="24">B56*SIN(O56+D56)</f>
        <v>1.1472751486148918</v>
      </c>
      <c r="Q56" s="31">
        <f t="shared" ref="Q56:Q87" si="25">$J$13*B56*SIN(3*(O56+D56))</f>
        <v>0</v>
      </c>
      <c r="R56" s="31">
        <f t="shared" ref="R56:R87" si="26">E56*SIN(O56+G56)</f>
        <v>0.84521319766976788</v>
      </c>
      <c r="S56" s="31">
        <f t="shared" ref="S56:S87" si="27">H56*SIN(O56+J56)</f>
        <v>-1.992397917721122</v>
      </c>
      <c r="T56" s="31">
        <f t="shared" si="7"/>
        <v>1.316240266629322</v>
      </c>
      <c r="U56" s="31">
        <f t="shared" si="8"/>
        <v>0.71438534951515409</v>
      </c>
      <c r="V56" s="31">
        <f t="shared" si="9"/>
        <v>3.9696494625394627</v>
      </c>
      <c r="W56" s="31">
        <f t="shared" si="10"/>
        <v>6.0002750786839387</v>
      </c>
      <c r="X56" s="31"/>
      <c r="Y56" s="31"/>
      <c r="Z56" s="31"/>
      <c r="AA56" s="31">
        <f t="shared" si="20"/>
        <v>1</v>
      </c>
      <c r="AB56" s="31">
        <f t="shared" si="21"/>
        <v>1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3"/>
      <c r="AP56" s="3"/>
      <c r="AQ56" s="3"/>
      <c r="AR56" s="3"/>
      <c r="AS56" s="3"/>
      <c r="AT56" s="3"/>
      <c r="AU56" s="3"/>
      <c r="AV56" s="2"/>
      <c r="AW56" s="2"/>
      <c r="AX56" s="2"/>
      <c r="AY56" s="2"/>
      <c r="AZ56" s="2"/>
      <c r="BA56" s="2"/>
      <c r="BB56" s="2"/>
      <c r="BC56" s="2"/>
      <c r="BD56" s="2"/>
    </row>
    <row r="57" spans="1:56" x14ac:dyDescent="0.25">
      <c r="B57" s="1">
        <f t="shared" si="11"/>
        <v>2</v>
      </c>
      <c r="C57" s="31">
        <f t="shared" si="22"/>
        <v>0</v>
      </c>
      <c r="D57" s="31">
        <f t="shared" si="12"/>
        <v>0</v>
      </c>
      <c r="E57" s="31">
        <f t="shared" si="13"/>
        <v>2</v>
      </c>
      <c r="F57" s="31">
        <f t="shared" si="14"/>
        <v>-120</v>
      </c>
      <c r="G57" s="31">
        <f t="shared" si="0"/>
        <v>-2.0943333333333336</v>
      </c>
      <c r="H57" s="31">
        <f t="shared" si="15"/>
        <v>2</v>
      </c>
      <c r="I57" s="31">
        <f t="shared" si="16"/>
        <v>-240</v>
      </c>
      <c r="J57" s="31">
        <f t="shared" si="23"/>
        <v>-4.1886666666666672</v>
      </c>
      <c r="K57" s="31"/>
      <c r="L57" s="31">
        <f t="shared" si="17"/>
        <v>150</v>
      </c>
      <c r="M57" s="31" t="str">
        <f t="shared" si="18"/>
        <v>150°</v>
      </c>
      <c r="N57" s="31" t="str">
        <f t="shared" si="19"/>
        <v>°</v>
      </c>
      <c r="O57" s="31">
        <f t="shared" si="2"/>
        <v>2.6179166666666669</v>
      </c>
      <c r="P57" s="31">
        <f t="shared" si="24"/>
        <v>1.0001337309565936</v>
      </c>
      <c r="Q57" s="31">
        <f t="shared" si="25"/>
        <v>0</v>
      </c>
      <c r="R57" s="31">
        <f t="shared" si="26"/>
        <v>0.99997325309326501</v>
      </c>
      <c r="S57" s="31">
        <f t="shared" si="27"/>
        <v>-1.9999999978538281</v>
      </c>
      <c r="T57" s="31">
        <f t="shared" si="7"/>
        <v>1.000267479797156</v>
      </c>
      <c r="U57" s="31">
        <f t="shared" si="8"/>
        <v>0.9999465069019271</v>
      </c>
      <c r="V57" s="31">
        <f t="shared" si="9"/>
        <v>3.9999999914153124</v>
      </c>
      <c r="W57" s="31">
        <f t="shared" si="10"/>
        <v>6.0002139781143953</v>
      </c>
      <c r="X57" s="31"/>
      <c r="Y57" s="31"/>
      <c r="Z57" s="31"/>
      <c r="AA57" s="31">
        <f t="shared" si="20"/>
        <v>1</v>
      </c>
      <c r="AB57" s="31">
        <f t="shared" si="21"/>
        <v>1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3"/>
      <c r="AP57" s="3"/>
      <c r="AQ57" s="3"/>
      <c r="AR57" s="3"/>
      <c r="AS57" s="3"/>
      <c r="AT57" s="3"/>
      <c r="AU57" s="3"/>
      <c r="AV57" s="2"/>
      <c r="AW57" s="2"/>
      <c r="AX57" s="2"/>
      <c r="AY57" s="2"/>
      <c r="AZ57" s="2"/>
      <c r="BA57" s="2"/>
      <c r="BB57" s="2"/>
      <c r="BC57" s="2"/>
      <c r="BD57" s="2"/>
    </row>
    <row r="58" spans="1:56" x14ac:dyDescent="0.25">
      <c r="B58" s="1">
        <f t="shared" si="11"/>
        <v>2</v>
      </c>
      <c r="C58" s="31">
        <f t="shared" si="22"/>
        <v>0</v>
      </c>
      <c r="D58" s="31">
        <f t="shared" si="12"/>
        <v>0</v>
      </c>
      <c r="E58" s="31">
        <f t="shared" si="13"/>
        <v>2</v>
      </c>
      <c r="F58" s="31">
        <f t="shared" si="14"/>
        <v>-120</v>
      </c>
      <c r="G58" s="31">
        <f t="shared" si="0"/>
        <v>-2.0943333333333336</v>
      </c>
      <c r="H58" s="31">
        <f t="shared" si="15"/>
        <v>2</v>
      </c>
      <c r="I58" s="31">
        <f t="shared" si="16"/>
        <v>-240</v>
      </c>
      <c r="J58" s="31">
        <f t="shared" si="23"/>
        <v>-4.1886666666666672</v>
      </c>
      <c r="K58" s="31"/>
      <c r="L58" s="31">
        <f t="shared" si="17"/>
        <v>155</v>
      </c>
      <c r="M58" s="31" t="str">
        <f t="shared" si="18"/>
        <v>155°</v>
      </c>
      <c r="N58" s="31" t="str">
        <f t="shared" si="19"/>
        <v>°</v>
      </c>
      <c r="O58" s="31">
        <f t="shared" si="2"/>
        <v>2.7051805555555557</v>
      </c>
      <c r="P58" s="31">
        <f t="shared" si="24"/>
        <v>0.84538114038921119</v>
      </c>
      <c r="Q58" s="31">
        <f t="shared" si="25"/>
        <v>0</v>
      </c>
      <c r="R58" s="31">
        <f t="shared" si="26"/>
        <v>1.1471233568691233</v>
      </c>
      <c r="S58" s="31">
        <f t="shared" si="27"/>
        <v>-1.9923817676113666</v>
      </c>
      <c r="T58" s="31">
        <f t="shared" si="7"/>
        <v>0.71466927252576318</v>
      </c>
      <c r="U58" s="31">
        <f t="shared" si="8"/>
        <v>1.315891995874686</v>
      </c>
      <c r="V58" s="31">
        <f t="shared" si="9"/>
        <v>3.969585107910194</v>
      </c>
      <c r="W58" s="31">
        <f t="shared" si="10"/>
        <v>6.0001463763106431</v>
      </c>
      <c r="X58" s="31"/>
      <c r="Y58" s="31"/>
      <c r="Z58" s="31"/>
      <c r="AA58" s="31">
        <f t="shared" si="20"/>
        <v>1</v>
      </c>
      <c r="AB58" s="31">
        <f t="shared" si="21"/>
        <v>1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3"/>
      <c r="AP58" s="3"/>
      <c r="AQ58" s="3"/>
      <c r="AR58" s="3"/>
      <c r="AS58" s="3"/>
      <c r="AT58" s="3"/>
      <c r="AU58" s="3"/>
      <c r="AV58" s="2"/>
      <c r="AW58" s="2"/>
      <c r="AX58" s="2"/>
      <c r="AY58" s="2"/>
      <c r="AZ58" s="2"/>
      <c r="BA58" s="2"/>
      <c r="BB58" s="2"/>
      <c r="BC58" s="2"/>
      <c r="BD58" s="2"/>
    </row>
    <row r="59" spans="1:56" x14ac:dyDescent="0.25">
      <c r="B59" s="1">
        <f t="shared" si="11"/>
        <v>2</v>
      </c>
      <c r="C59" s="31">
        <f t="shared" si="22"/>
        <v>0</v>
      </c>
      <c r="D59" s="31">
        <f t="shared" si="12"/>
        <v>0</v>
      </c>
      <c r="E59" s="31">
        <f t="shared" si="13"/>
        <v>2</v>
      </c>
      <c r="F59" s="31">
        <f t="shared" si="14"/>
        <v>-120</v>
      </c>
      <c r="G59" s="31">
        <f t="shared" si="0"/>
        <v>-2.0943333333333336</v>
      </c>
      <c r="H59" s="31">
        <f t="shared" si="15"/>
        <v>2</v>
      </c>
      <c r="I59" s="31">
        <f t="shared" si="16"/>
        <v>-240</v>
      </c>
      <c r="J59" s="31">
        <f t="shared" si="23"/>
        <v>-4.1886666666666672</v>
      </c>
      <c r="K59" s="31"/>
      <c r="L59" s="31">
        <f t="shared" si="17"/>
        <v>160</v>
      </c>
      <c r="M59" s="31" t="str">
        <f t="shared" si="18"/>
        <v>160°</v>
      </c>
      <c r="N59" s="31" t="str">
        <f t="shared" si="19"/>
        <v>°</v>
      </c>
      <c r="O59" s="31">
        <f t="shared" si="2"/>
        <v>2.7924444444444445</v>
      </c>
      <c r="P59" s="31">
        <f t="shared" si="24"/>
        <v>0.68419506814390663</v>
      </c>
      <c r="Q59" s="31">
        <f t="shared" si="25"/>
        <v>0</v>
      </c>
      <c r="R59" s="31">
        <f t="shared" si="26"/>
        <v>1.2855436738705375</v>
      </c>
      <c r="S59" s="31">
        <f t="shared" si="27"/>
        <v>-1.9696012029082</v>
      </c>
      <c r="T59" s="31">
        <f t="shared" si="7"/>
        <v>0.46812289127244505</v>
      </c>
      <c r="U59" s="31">
        <f t="shared" si="8"/>
        <v>1.6526225374285588</v>
      </c>
      <c r="V59" s="31">
        <f t="shared" si="9"/>
        <v>3.8793288984974281</v>
      </c>
      <c r="W59" s="31">
        <f t="shared" si="10"/>
        <v>6.0000743271984316</v>
      </c>
      <c r="X59" s="31"/>
      <c r="Y59" s="31"/>
      <c r="Z59" s="31"/>
      <c r="AA59" s="31">
        <f t="shared" si="20"/>
        <v>1</v>
      </c>
      <c r="AB59" s="31">
        <f t="shared" si="21"/>
        <v>1</v>
      </c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3"/>
      <c r="AP59" s="3"/>
      <c r="AQ59" s="3"/>
      <c r="AR59" s="3"/>
      <c r="AS59" s="3"/>
      <c r="AT59" s="3"/>
      <c r="AU59" s="3"/>
      <c r="AV59" s="2"/>
      <c r="AW59" s="2"/>
      <c r="AX59" s="2"/>
      <c r="AY59" s="2"/>
      <c r="AZ59" s="2"/>
      <c r="BA59" s="2"/>
      <c r="BB59" s="2"/>
      <c r="BC59" s="2"/>
      <c r="BD59" s="2"/>
    </row>
    <row r="60" spans="1:56" x14ac:dyDescent="0.25">
      <c r="B60" s="1">
        <f t="shared" si="11"/>
        <v>2</v>
      </c>
      <c r="C60" s="31">
        <f t="shared" si="22"/>
        <v>0</v>
      </c>
      <c r="D60" s="31">
        <f t="shared" si="12"/>
        <v>0</v>
      </c>
      <c r="E60" s="31">
        <f t="shared" si="13"/>
        <v>2</v>
      </c>
      <c r="F60" s="31">
        <f t="shared" si="14"/>
        <v>-120</v>
      </c>
      <c r="G60" s="31">
        <f t="shared" si="0"/>
        <v>-2.0943333333333336</v>
      </c>
      <c r="H60" s="31">
        <f t="shared" si="15"/>
        <v>2</v>
      </c>
      <c r="I60" s="31">
        <f t="shared" si="16"/>
        <v>-240</v>
      </c>
      <c r="J60" s="31">
        <f t="shared" si="23"/>
        <v>-4.1886666666666672</v>
      </c>
      <c r="K60" s="31"/>
      <c r="L60" s="31">
        <f t="shared" si="17"/>
        <v>165</v>
      </c>
      <c r="M60" s="31" t="str">
        <f t="shared" si="18"/>
        <v>165°</v>
      </c>
      <c r="N60" s="31" t="str">
        <f t="shared" si="19"/>
        <v>°</v>
      </c>
      <c r="O60" s="31">
        <f t="shared" si="2"/>
        <v>2.8797083333333338</v>
      </c>
      <c r="P60" s="31">
        <f t="shared" si="24"/>
        <v>0.5178021652458592</v>
      </c>
      <c r="Q60" s="31">
        <f t="shared" si="25"/>
        <v>0</v>
      </c>
      <c r="R60" s="31">
        <f t="shared" si="26"/>
        <v>1.4141808040028829</v>
      </c>
      <c r="S60" s="31">
        <f t="shared" si="27"/>
        <v>-1.9318316673771654</v>
      </c>
      <c r="T60" s="31">
        <f t="shared" si="7"/>
        <v>0.26811908233330006</v>
      </c>
      <c r="U60" s="31">
        <f t="shared" si="8"/>
        <v>1.9999073464102404</v>
      </c>
      <c r="V60" s="31">
        <f t="shared" si="9"/>
        <v>3.7319735910812391</v>
      </c>
      <c r="W60" s="31">
        <f t="shared" si="10"/>
        <v>6.00000001982478</v>
      </c>
      <c r="X60" s="31"/>
      <c r="Y60" s="31"/>
      <c r="Z60" s="31"/>
      <c r="AA60" s="31">
        <f t="shared" si="20"/>
        <v>1</v>
      </c>
      <c r="AB60" s="31">
        <f t="shared" si="21"/>
        <v>1</v>
      </c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3"/>
      <c r="AP60" s="3"/>
      <c r="AQ60" s="3"/>
      <c r="AR60" s="3"/>
      <c r="AS60" s="3"/>
      <c r="AT60" s="3"/>
      <c r="AU60" s="3"/>
      <c r="AV60" s="2"/>
      <c r="AW60" s="2"/>
      <c r="AX60" s="2"/>
      <c r="AY60" s="2"/>
      <c r="AZ60" s="2"/>
      <c r="BA60" s="2"/>
      <c r="BB60" s="2"/>
      <c r="BC60" s="2"/>
      <c r="BD60" s="2"/>
    </row>
    <row r="61" spans="1:56" x14ac:dyDescent="0.25">
      <c r="B61" s="1">
        <f t="shared" si="11"/>
        <v>2</v>
      </c>
      <c r="C61" s="31">
        <f t="shared" si="22"/>
        <v>0</v>
      </c>
      <c r="D61" s="31">
        <f t="shared" si="12"/>
        <v>0</v>
      </c>
      <c r="E61" s="31">
        <f t="shared" si="13"/>
        <v>2</v>
      </c>
      <c r="F61" s="31">
        <f t="shared" si="14"/>
        <v>-120</v>
      </c>
      <c r="G61" s="31">
        <f t="shared" si="0"/>
        <v>-2.0943333333333336</v>
      </c>
      <c r="H61" s="31">
        <f t="shared" si="15"/>
        <v>2</v>
      </c>
      <c r="I61" s="31">
        <f t="shared" si="16"/>
        <v>-240</v>
      </c>
      <c r="J61" s="31">
        <f t="shared" si="23"/>
        <v>-4.1886666666666672</v>
      </c>
      <c r="K61" s="31"/>
      <c r="L61" s="31">
        <f t="shared" si="17"/>
        <v>170</v>
      </c>
      <c r="M61" s="31" t="str">
        <f t="shared" si="18"/>
        <v>170°</v>
      </c>
      <c r="N61" s="31" t="str">
        <f t="shared" si="19"/>
        <v>°</v>
      </c>
      <c r="O61" s="31">
        <f t="shared" si="2"/>
        <v>2.9669722222222226</v>
      </c>
      <c r="P61" s="31">
        <f t="shared" si="24"/>
        <v>0.34746870750959624</v>
      </c>
      <c r="Q61" s="31">
        <f t="shared" si="25"/>
        <v>0</v>
      </c>
      <c r="R61" s="31">
        <f t="shared" si="26"/>
        <v>1.5320557987419152</v>
      </c>
      <c r="S61" s="31">
        <f t="shared" si="27"/>
        <v>-1.8793605930453261</v>
      </c>
      <c r="T61" s="31">
        <f t="shared" si="7"/>
        <v>0.12073450269838934</v>
      </c>
      <c r="U61" s="31">
        <f t="shared" si="8"/>
        <v>2.347194970458728</v>
      </c>
      <c r="V61" s="31">
        <f t="shared" si="9"/>
        <v>3.5319962386916797</v>
      </c>
      <c r="W61" s="31">
        <f t="shared" si="10"/>
        <v>5.999925711848797</v>
      </c>
      <c r="X61" s="31"/>
      <c r="Y61" s="31"/>
      <c r="Z61" s="31"/>
      <c r="AA61" s="31">
        <f t="shared" si="20"/>
        <v>1</v>
      </c>
      <c r="AB61" s="31">
        <f t="shared" si="21"/>
        <v>1</v>
      </c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3"/>
      <c r="AP61" s="3"/>
      <c r="AQ61" s="3"/>
      <c r="AR61" s="3"/>
      <c r="AS61" s="3"/>
      <c r="AT61" s="3"/>
      <c r="AU61" s="3"/>
      <c r="AV61" s="2"/>
      <c r="AW61" s="2"/>
      <c r="AX61" s="2"/>
      <c r="AY61" s="2"/>
      <c r="AZ61" s="2"/>
      <c r="BA61" s="2"/>
      <c r="BB61" s="2"/>
      <c r="BC61" s="2"/>
      <c r="BD61" s="2"/>
    </row>
    <row r="62" spans="1:56" x14ac:dyDescent="0.25">
      <c r="B62" s="1">
        <f t="shared" si="11"/>
        <v>2</v>
      </c>
      <c r="C62" s="31">
        <f t="shared" si="22"/>
        <v>0</v>
      </c>
      <c r="D62" s="31">
        <f t="shared" si="12"/>
        <v>0</v>
      </c>
      <c r="E62" s="31">
        <f t="shared" si="13"/>
        <v>2</v>
      </c>
      <c r="F62" s="31">
        <f t="shared" si="14"/>
        <v>-120</v>
      </c>
      <c r="G62" s="31">
        <f t="shared" si="0"/>
        <v>-2.0943333333333336</v>
      </c>
      <c r="H62" s="31">
        <f t="shared" si="15"/>
        <v>2</v>
      </c>
      <c r="I62" s="31">
        <f t="shared" si="16"/>
        <v>-240</v>
      </c>
      <c r="J62" s="31">
        <f t="shared" si="23"/>
        <v>-4.1886666666666672</v>
      </c>
      <c r="K62" s="31"/>
      <c r="L62" s="31">
        <f t="shared" si="17"/>
        <v>175</v>
      </c>
      <c r="M62" s="31" t="str">
        <f t="shared" si="18"/>
        <v>175°</v>
      </c>
      <c r="N62" s="31" t="str">
        <f t="shared" si="19"/>
        <v>°</v>
      </c>
      <c r="O62" s="31">
        <f t="shared" si="2"/>
        <v>3.0542361111111114</v>
      </c>
      <c r="P62" s="31">
        <f t="shared" si="24"/>
        <v>0.17449095898351855</v>
      </c>
      <c r="Q62" s="31">
        <f t="shared" si="25"/>
        <v>0</v>
      </c>
      <c r="R62" s="31">
        <f t="shared" si="26"/>
        <v>1.6382716110839723</v>
      </c>
      <c r="S62" s="31">
        <f t="shared" si="27"/>
        <v>-1.8125872929316351</v>
      </c>
      <c r="T62" s="31">
        <f t="shared" si="7"/>
        <v>3.0447094766987953E-2</v>
      </c>
      <c r="U62" s="31">
        <f t="shared" si="8"/>
        <v>2.6839338716836743</v>
      </c>
      <c r="V62" s="31">
        <f t="shared" si="9"/>
        <v>3.285472694497233</v>
      </c>
      <c r="W62" s="31">
        <f t="shared" si="10"/>
        <v>5.9998536609478954</v>
      </c>
      <c r="X62" s="31"/>
      <c r="Y62" s="31"/>
      <c r="Z62" s="31"/>
      <c r="AA62" s="31">
        <f t="shared" si="20"/>
        <v>1</v>
      </c>
      <c r="AB62" s="31">
        <f t="shared" si="21"/>
        <v>1</v>
      </c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3"/>
      <c r="AP62" s="3"/>
      <c r="AQ62" s="3"/>
      <c r="AR62" s="3"/>
      <c r="AS62" s="3"/>
      <c r="AT62" s="3"/>
      <c r="AU62" s="3"/>
      <c r="AV62" s="2"/>
      <c r="AW62" s="2"/>
      <c r="AX62" s="2"/>
      <c r="AY62" s="2"/>
      <c r="AZ62" s="2"/>
      <c r="BA62" s="2"/>
      <c r="BB62" s="2"/>
      <c r="BC62" s="2"/>
      <c r="BD62" s="2"/>
    </row>
    <row r="63" spans="1:56" x14ac:dyDescent="0.25">
      <c r="B63" s="1">
        <f t="shared" si="11"/>
        <v>2</v>
      </c>
      <c r="C63" s="31">
        <f t="shared" si="22"/>
        <v>0</v>
      </c>
      <c r="D63" s="31">
        <f t="shared" si="12"/>
        <v>0</v>
      </c>
      <c r="E63" s="31">
        <f t="shared" si="13"/>
        <v>2</v>
      </c>
      <c r="F63" s="31">
        <f t="shared" si="14"/>
        <v>-120</v>
      </c>
      <c r="G63" s="31">
        <f t="shared" si="0"/>
        <v>-2.0943333333333336</v>
      </c>
      <c r="H63" s="31">
        <f t="shared" si="15"/>
        <v>2</v>
      </c>
      <c r="I63" s="31">
        <f t="shared" si="16"/>
        <v>-240</v>
      </c>
      <c r="J63" s="31">
        <f t="shared" si="23"/>
        <v>-4.1886666666666672</v>
      </c>
      <c r="K63" s="31"/>
      <c r="L63" s="31">
        <f t="shared" si="17"/>
        <v>180</v>
      </c>
      <c r="M63" s="31" t="str">
        <f t="shared" si="18"/>
        <v>180°</v>
      </c>
      <c r="N63" s="31" t="str">
        <f t="shared" si="19"/>
        <v>°</v>
      </c>
      <c r="O63" s="31">
        <f t="shared" si="2"/>
        <v>3.1415000000000002</v>
      </c>
      <c r="P63" s="31">
        <f t="shared" si="24"/>
        <v>1.853071793209806E-4</v>
      </c>
      <c r="Q63" s="31">
        <f t="shared" si="25"/>
        <v>0</v>
      </c>
      <c r="R63" s="31">
        <f t="shared" si="26"/>
        <v>1.7320199222128891</v>
      </c>
      <c r="S63" s="31">
        <f t="shared" si="27"/>
        <v>-1.7320199222128896</v>
      </c>
      <c r="T63" s="31">
        <f t="shared" si="7"/>
        <v>3.4338750707898058E-8</v>
      </c>
      <c r="U63" s="31">
        <f t="shared" si="8"/>
        <v>2.9998930109423427</v>
      </c>
      <c r="V63" s="31">
        <f t="shared" si="9"/>
        <v>2.9998930109423441</v>
      </c>
      <c r="W63" s="31">
        <f t="shared" si="10"/>
        <v>5.9997860562234369</v>
      </c>
      <c r="X63" s="31"/>
      <c r="Y63" s="31"/>
      <c r="Z63" s="31"/>
      <c r="AA63" s="31">
        <f t="shared" si="20"/>
        <v>1</v>
      </c>
      <c r="AB63" s="31">
        <f t="shared" si="21"/>
        <v>1</v>
      </c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3"/>
      <c r="AP63" s="3"/>
      <c r="AQ63" s="3"/>
      <c r="AR63" s="3"/>
      <c r="AS63" s="3"/>
      <c r="AT63" s="3"/>
      <c r="AU63" s="3"/>
      <c r="AV63" s="2"/>
      <c r="AW63" s="2"/>
      <c r="AX63" s="2"/>
      <c r="AY63" s="2"/>
      <c r="AZ63" s="2"/>
      <c r="BA63" s="2"/>
      <c r="BB63" s="2"/>
      <c r="BC63" s="2"/>
      <c r="BD63" s="2"/>
    </row>
    <row r="64" spans="1:56" x14ac:dyDescent="0.25">
      <c r="B64" s="1">
        <f t="shared" si="11"/>
        <v>2</v>
      </c>
      <c r="C64" s="31">
        <f t="shared" si="22"/>
        <v>0</v>
      </c>
      <c r="D64" s="31">
        <f t="shared" si="12"/>
        <v>0</v>
      </c>
      <c r="E64" s="31">
        <f t="shared" si="13"/>
        <v>2</v>
      </c>
      <c r="F64" s="31">
        <f t="shared" si="14"/>
        <v>-120</v>
      </c>
      <c r="G64" s="31">
        <f t="shared" si="0"/>
        <v>-2.0943333333333336</v>
      </c>
      <c r="H64" s="31">
        <f t="shared" si="15"/>
        <v>2</v>
      </c>
      <c r="I64" s="31">
        <f t="shared" si="16"/>
        <v>-240</v>
      </c>
      <c r="J64" s="31">
        <f t="shared" si="23"/>
        <v>-4.1886666666666672</v>
      </c>
      <c r="K64" s="31"/>
      <c r="L64" s="31">
        <f t="shared" si="17"/>
        <v>185</v>
      </c>
      <c r="M64" s="31" t="str">
        <f t="shared" si="18"/>
        <v>185°</v>
      </c>
      <c r="N64" s="31" t="str">
        <f t="shared" si="19"/>
        <v>°</v>
      </c>
      <c r="O64" s="31">
        <f t="shared" si="2"/>
        <v>3.228763888888889</v>
      </c>
      <c r="P64" s="31">
        <f t="shared" si="24"/>
        <v>-0.1741217548412701</v>
      </c>
      <c r="Q64" s="31">
        <f t="shared" si="25"/>
        <v>0</v>
      </c>
      <c r="R64" s="31">
        <f t="shared" si="26"/>
        <v>1.8125872929316347</v>
      </c>
      <c r="S64" s="31">
        <f t="shared" si="27"/>
        <v>-1.638271611083973</v>
      </c>
      <c r="T64" s="31">
        <f t="shared" si="7"/>
        <v>3.0318385509003367E-2</v>
      </c>
      <c r="U64" s="31">
        <f t="shared" si="8"/>
        <v>3.2854726944972317</v>
      </c>
      <c r="V64" s="31">
        <f t="shared" si="9"/>
        <v>2.6839338716836765</v>
      </c>
      <c r="W64" s="31">
        <f t="shared" si="10"/>
        <v>5.9997249516899114</v>
      </c>
      <c r="X64" s="31"/>
      <c r="Y64" s="31"/>
      <c r="Z64" s="31"/>
      <c r="AA64" s="31">
        <f t="shared" si="20"/>
        <v>1</v>
      </c>
      <c r="AB64" s="31">
        <f t="shared" si="21"/>
        <v>1</v>
      </c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3"/>
      <c r="AP64" s="3"/>
      <c r="AQ64" s="3"/>
      <c r="AR64" s="3"/>
      <c r="AS64" s="3"/>
      <c r="AT64" s="3"/>
      <c r="AU64" s="3"/>
      <c r="AV64" s="2"/>
      <c r="AW64" s="2"/>
      <c r="AX64" s="2"/>
      <c r="AY64" s="2"/>
      <c r="AZ64" s="2"/>
      <c r="BA64" s="2"/>
      <c r="BB64" s="2"/>
      <c r="BC64" s="2"/>
      <c r="BD64" s="2"/>
    </row>
    <row r="65" spans="2:56" x14ac:dyDescent="0.25">
      <c r="B65" s="1">
        <f t="shared" si="11"/>
        <v>2</v>
      </c>
      <c r="C65" s="31">
        <f t="shared" si="22"/>
        <v>0</v>
      </c>
      <c r="D65" s="31">
        <f t="shared" si="12"/>
        <v>0</v>
      </c>
      <c r="E65" s="31">
        <f t="shared" si="13"/>
        <v>2</v>
      </c>
      <c r="F65" s="31">
        <f t="shared" si="14"/>
        <v>-120</v>
      </c>
      <c r="G65" s="31">
        <f t="shared" si="0"/>
        <v>-2.0943333333333336</v>
      </c>
      <c r="H65" s="31">
        <f t="shared" si="15"/>
        <v>2</v>
      </c>
      <c r="I65" s="31">
        <f t="shared" si="16"/>
        <v>-240</v>
      </c>
      <c r="J65" s="31">
        <f t="shared" si="23"/>
        <v>-4.1886666666666672</v>
      </c>
      <c r="K65" s="31"/>
      <c r="L65" s="31">
        <f t="shared" si="17"/>
        <v>190</v>
      </c>
      <c r="M65" s="31" t="str">
        <f t="shared" si="18"/>
        <v>190°</v>
      </c>
      <c r="N65" s="31" t="str">
        <f t="shared" si="19"/>
        <v>°</v>
      </c>
      <c r="O65" s="31">
        <f t="shared" si="2"/>
        <v>3.3160277777777778</v>
      </c>
      <c r="P65" s="31">
        <f t="shared" si="24"/>
        <v>-0.34710372328456274</v>
      </c>
      <c r="Q65" s="31">
        <f t="shared" si="25"/>
        <v>0</v>
      </c>
      <c r="R65" s="31">
        <f t="shared" si="26"/>
        <v>1.8793605930453259</v>
      </c>
      <c r="S65" s="31">
        <f t="shared" si="27"/>
        <v>-1.5320557987419157</v>
      </c>
      <c r="T65" s="31">
        <f t="shared" si="7"/>
        <v>0.1204809947180063</v>
      </c>
      <c r="U65" s="31">
        <f t="shared" si="8"/>
        <v>3.5319962386916788</v>
      </c>
      <c r="V65" s="31">
        <f t="shared" si="9"/>
        <v>2.3471949704587294</v>
      </c>
      <c r="W65" s="31">
        <f t="shared" si="10"/>
        <v>5.999672203868414</v>
      </c>
      <c r="X65" s="31"/>
      <c r="Y65" s="31"/>
      <c r="Z65" s="31"/>
      <c r="AA65" s="31">
        <f t="shared" si="20"/>
        <v>1</v>
      </c>
      <c r="AB65" s="31">
        <f t="shared" si="21"/>
        <v>1</v>
      </c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3"/>
      <c r="AP65" s="3"/>
      <c r="AQ65" s="3"/>
      <c r="AR65" s="3"/>
      <c r="AS65" s="3"/>
      <c r="AT65" s="3"/>
      <c r="AU65" s="3"/>
      <c r="AV65" s="2"/>
      <c r="AW65" s="2"/>
      <c r="AX65" s="2"/>
      <c r="AY65" s="2"/>
      <c r="AZ65" s="2"/>
      <c r="BA65" s="2"/>
      <c r="BB65" s="2"/>
      <c r="BC65" s="2"/>
      <c r="BD65" s="2"/>
    </row>
    <row r="66" spans="2:56" x14ac:dyDescent="0.25">
      <c r="B66" s="1">
        <f t="shared" si="11"/>
        <v>2</v>
      </c>
      <c r="C66" s="31">
        <f t="shared" si="22"/>
        <v>0</v>
      </c>
      <c r="D66" s="31">
        <f t="shared" si="12"/>
        <v>0</v>
      </c>
      <c r="E66" s="31">
        <f t="shared" si="13"/>
        <v>2</v>
      </c>
      <c r="F66" s="31">
        <f t="shared" si="14"/>
        <v>-120</v>
      </c>
      <c r="G66" s="31">
        <f t="shared" si="0"/>
        <v>-2.0943333333333336</v>
      </c>
      <c r="H66" s="31">
        <f t="shared" si="15"/>
        <v>2</v>
      </c>
      <c r="I66" s="31">
        <f t="shared" si="16"/>
        <v>-240</v>
      </c>
      <c r="J66" s="31">
        <f t="shared" si="23"/>
        <v>-4.1886666666666672</v>
      </c>
      <c r="K66" s="31"/>
      <c r="L66" s="31">
        <f t="shared" si="17"/>
        <v>195</v>
      </c>
      <c r="M66" s="31" t="str">
        <f t="shared" si="18"/>
        <v>195°</v>
      </c>
      <c r="N66" s="31" t="str">
        <f t="shared" si="19"/>
        <v>°</v>
      </c>
      <c r="O66" s="31">
        <f t="shared" si="2"/>
        <v>3.403291666666667</v>
      </c>
      <c r="P66" s="31">
        <f t="shared" si="24"/>
        <v>-0.51744417852463809</v>
      </c>
      <c r="Q66" s="31">
        <f t="shared" si="25"/>
        <v>0</v>
      </c>
      <c r="R66" s="31">
        <f t="shared" si="26"/>
        <v>1.9318316673771654</v>
      </c>
      <c r="S66" s="31">
        <f t="shared" si="27"/>
        <v>-1.4141808040028829</v>
      </c>
      <c r="T66" s="31">
        <f t="shared" si="7"/>
        <v>0.26774847788903755</v>
      </c>
      <c r="U66" s="31">
        <f t="shared" si="8"/>
        <v>3.7319735910812391</v>
      </c>
      <c r="V66" s="31">
        <f t="shared" si="9"/>
        <v>1.9999073464102404</v>
      </c>
      <c r="W66" s="31">
        <f t="shared" si="10"/>
        <v>5.9996294153805172</v>
      </c>
      <c r="X66" s="31"/>
      <c r="Y66" s="31"/>
      <c r="Z66" s="31"/>
      <c r="AA66" s="31">
        <f t="shared" si="20"/>
        <v>1</v>
      </c>
      <c r="AB66" s="31">
        <f t="shared" si="21"/>
        <v>1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3"/>
      <c r="AP66" s="3"/>
      <c r="AQ66" s="3"/>
      <c r="AR66" s="3"/>
      <c r="AS66" s="3"/>
      <c r="AT66" s="3"/>
      <c r="AU66" s="3"/>
      <c r="AV66" s="2"/>
      <c r="AW66" s="2"/>
      <c r="AX66" s="2"/>
      <c r="AY66" s="2"/>
      <c r="AZ66" s="2"/>
      <c r="BA66" s="2"/>
      <c r="BB66" s="2"/>
      <c r="BC66" s="2"/>
      <c r="BD66" s="2"/>
    </row>
    <row r="67" spans="2:56" x14ac:dyDescent="0.25">
      <c r="B67" s="1">
        <f t="shared" si="11"/>
        <v>2</v>
      </c>
      <c r="C67" s="31">
        <f t="shared" si="22"/>
        <v>0</v>
      </c>
      <c r="D67" s="31">
        <f t="shared" si="12"/>
        <v>0</v>
      </c>
      <c r="E67" s="31">
        <f t="shared" si="13"/>
        <v>2</v>
      </c>
      <c r="F67" s="31">
        <f t="shared" si="14"/>
        <v>-120</v>
      </c>
      <c r="G67" s="31">
        <f t="shared" si="0"/>
        <v>-2.0943333333333336</v>
      </c>
      <c r="H67" s="31">
        <f t="shared" si="15"/>
        <v>2</v>
      </c>
      <c r="I67" s="31">
        <f t="shared" si="16"/>
        <v>-240</v>
      </c>
      <c r="J67" s="31">
        <f t="shared" si="23"/>
        <v>-4.1886666666666672</v>
      </c>
      <c r="K67" s="31"/>
      <c r="L67" s="31">
        <f t="shared" si="17"/>
        <v>200</v>
      </c>
      <c r="M67" s="31" t="str">
        <f t="shared" si="18"/>
        <v>200°</v>
      </c>
      <c r="N67" s="31" t="str">
        <f t="shared" si="19"/>
        <v>°</v>
      </c>
      <c r="O67" s="31">
        <f t="shared" si="2"/>
        <v>3.4905555555555559</v>
      </c>
      <c r="P67" s="31">
        <f t="shared" si="24"/>
        <v>-0.68384680326100256</v>
      </c>
      <c r="Q67" s="31">
        <f t="shared" si="25"/>
        <v>0</v>
      </c>
      <c r="R67" s="31">
        <f t="shared" si="26"/>
        <v>1.9696012029081997</v>
      </c>
      <c r="S67" s="31">
        <f t="shared" si="27"/>
        <v>-1.2855436738705381</v>
      </c>
      <c r="T67" s="31">
        <f t="shared" si="7"/>
        <v>0.46764645033029234</v>
      </c>
      <c r="U67" s="31">
        <f t="shared" si="8"/>
        <v>3.8793288984974272</v>
      </c>
      <c r="V67" s="31">
        <f t="shared" si="9"/>
        <v>1.6526225374285606</v>
      </c>
      <c r="W67" s="31">
        <f t="shared" si="10"/>
        <v>5.9995978862562795</v>
      </c>
      <c r="X67" s="31"/>
      <c r="Y67" s="31"/>
      <c r="Z67" s="31"/>
      <c r="AA67" s="31">
        <f t="shared" si="20"/>
        <v>1</v>
      </c>
      <c r="AB67" s="31">
        <f t="shared" si="21"/>
        <v>1</v>
      </c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3"/>
      <c r="AP67" s="3"/>
      <c r="AQ67" s="3"/>
      <c r="AR67" s="3"/>
      <c r="AS67" s="3"/>
      <c r="AT67" s="3"/>
      <c r="AU67" s="3"/>
      <c r="AV67" s="2"/>
      <c r="AW67" s="2"/>
      <c r="AX67" s="2"/>
      <c r="AY67" s="2"/>
      <c r="AZ67" s="2"/>
      <c r="BA67" s="2"/>
      <c r="BB67" s="2"/>
      <c r="BC67" s="2"/>
      <c r="BD67" s="2"/>
    </row>
    <row r="68" spans="2:56" x14ac:dyDescent="0.25">
      <c r="B68" s="1">
        <f t="shared" si="11"/>
        <v>2</v>
      </c>
      <c r="C68" s="31">
        <f t="shared" si="22"/>
        <v>0</v>
      </c>
      <c r="D68" s="31">
        <f t="shared" si="12"/>
        <v>0</v>
      </c>
      <c r="E68" s="31">
        <f t="shared" si="13"/>
        <v>2</v>
      </c>
      <c r="F68" s="31">
        <f t="shared" si="14"/>
        <v>-120</v>
      </c>
      <c r="G68" s="31">
        <f t="shared" si="0"/>
        <v>-2.0943333333333336</v>
      </c>
      <c r="H68" s="31">
        <f t="shared" si="15"/>
        <v>2</v>
      </c>
      <c r="I68" s="31">
        <f t="shared" si="16"/>
        <v>-240</v>
      </c>
      <c r="J68" s="31">
        <f t="shared" si="23"/>
        <v>-4.1886666666666672</v>
      </c>
      <c r="K68" s="31"/>
      <c r="L68" s="31">
        <f t="shared" si="17"/>
        <v>205</v>
      </c>
      <c r="M68" s="31" t="str">
        <f t="shared" si="18"/>
        <v>205°</v>
      </c>
      <c r="N68" s="31" t="str">
        <f t="shared" si="19"/>
        <v>°</v>
      </c>
      <c r="O68" s="31">
        <f t="shared" si="2"/>
        <v>3.5778194444444447</v>
      </c>
      <c r="P68" s="31">
        <f t="shared" si="24"/>
        <v>-0.84504524769443323</v>
      </c>
      <c r="Q68" s="31">
        <f t="shared" si="25"/>
        <v>0</v>
      </c>
      <c r="R68" s="31">
        <f t="shared" si="26"/>
        <v>1.9923817676113666</v>
      </c>
      <c r="S68" s="31">
        <f t="shared" si="27"/>
        <v>-1.1471233568691239</v>
      </c>
      <c r="T68" s="31">
        <f t="shared" si="7"/>
        <v>0.71410147065094598</v>
      </c>
      <c r="U68" s="31">
        <f t="shared" si="8"/>
        <v>3.969585107910194</v>
      </c>
      <c r="V68" s="31">
        <f t="shared" si="9"/>
        <v>1.3158919958746875</v>
      </c>
      <c r="W68" s="31">
        <f t="shared" si="10"/>
        <v>5.9995785744358274</v>
      </c>
      <c r="X68" s="31"/>
      <c r="Y68" s="31"/>
      <c r="Z68" s="31"/>
      <c r="AA68" s="31">
        <f t="shared" si="20"/>
        <v>1</v>
      </c>
      <c r="AB68" s="31">
        <f t="shared" si="21"/>
        <v>1</v>
      </c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3"/>
      <c r="AP68" s="3"/>
      <c r="AQ68" s="3"/>
      <c r="AR68" s="3"/>
      <c r="AS68" s="3"/>
      <c r="AT68" s="3"/>
      <c r="AU68" s="3"/>
      <c r="AV68" s="2"/>
      <c r="AW68" s="2"/>
      <c r="AX68" s="2"/>
      <c r="AY68" s="2"/>
      <c r="AZ68" s="2"/>
      <c r="BA68" s="2"/>
      <c r="BB68" s="2"/>
      <c r="BC68" s="2"/>
      <c r="BD68" s="2"/>
    </row>
    <row r="69" spans="2:56" x14ac:dyDescent="0.25">
      <c r="B69" s="1">
        <f t="shared" si="11"/>
        <v>2</v>
      </c>
      <c r="C69" s="31">
        <f t="shared" si="22"/>
        <v>0</v>
      </c>
      <c r="D69" s="31">
        <f t="shared" si="12"/>
        <v>0</v>
      </c>
      <c r="E69" s="31">
        <f t="shared" si="13"/>
        <v>2</v>
      </c>
      <c r="F69" s="31">
        <f t="shared" si="14"/>
        <v>-120</v>
      </c>
      <c r="G69" s="31">
        <f t="shared" si="0"/>
        <v>-2.0943333333333336</v>
      </c>
      <c r="H69" s="31">
        <f t="shared" si="15"/>
        <v>2</v>
      </c>
      <c r="I69" s="31">
        <f t="shared" si="16"/>
        <v>-240</v>
      </c>
      <c r="J69" s="31">
        <f t="shared" si="23"/>
        <v>-4.1886666666666672</v>
      </c>
      <c r="K69" s="31"/>
      <c r="L69" s="31">
        <f t="shared" si="17"/>
        <v>210</v>
      </c>
      <c r="M69" s="31" t="str">
        <f t="shared" si="18"/>
        <v>210°</v>
      </c>
      <c r="N69" s="31" t="str">
        <f t="shared" si="19"/>
        <v>°</v>
      </c>
      <c r="O69" s="31">
        <f t="shared" si="2"/>
        <v>3.6650833333333335</v>
      </c>
      <c r="P69" s="31">
        <f t="shared" si="24"/>
        <v>-0.99981276664547813</v>
      </c>
      <c r="Q69" s="31">
        <f t="shared" si="25"/>
        <v>0</v>
      </c>
      <c r="R69" s="31">
        <f t="shared" si="26"/>
        <v>1.9999999978538281</v>
      </c>
      <c r="S69" s="31">
        <f t="shared" si="27"/>
        <v>-0.99997325309326568</v>
      </c>
      <c r="T69" s="31">
        <f t="shared" si="7"/>
        <v>0.99962556834728533</v>
      </c>
      <c r="U69" s="31">
        <f t="shared" si="8"/>
        <v>3.9999999914153124</v>
      </c>
      <c r="V69" s="31">
        <f t="shared" si="9"/>
        <v>0.99994650690192843</v>
      </c>
      <c r="W69" s="31">
        <f t="shared" si="10"/>
        <v>5.9995720666645269</v>
      </c>
      <c r="X69" s="31"/>
      <c r="Y69" s="31"/>
      <c r="Z69" s="31"/>
      <c r="AA69" s="31">
        <f t="shared" si="20"/>
        <v>1</v>
      </c>
      <c r="AB69" s="31">
        <f t="shared" si="21"/>
        <v>1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3"/>
      <c r="AP69" s="3"/>
      <c r="AQ69" s="3"/>
      <c r="AR69" s="3"/>
      <c r="AS69" s="3"/>
      <c r="AT69" s="3"/>
      <c r="AU69" s="3"/>
      <c r="AV69" s="2"/>
      <c r="AW69" s="2"/>
      <c r="AX69" s="2"/>
      <c r="AY69" s="2"/>
      <c r="AZ69" s="2"/>
      <c r="BA69" s="2"/>
      <c r="BB69" s="2"/>
      <c r="BC69" s="2"/>
      <c r="BD69" s="2"/>
    </row>
    <row r="70" spans="2:56" x14ac:dyDescent="0.25">
      <c r="B70" s="1">
        <f t="shared" si="11"/>
        <v>2</v>
      </c>
      <c r="C70" s="31">
        <f t="shared" si="22"/>
        <v>0</v>
      </c>
      <c r="D70" s="31">
        <f t="shared" si="12"/>
        <v>0</v>
      </c>
      <c r="E70" s="31">
        <f t="shared" si="13"/>
        <v>2</v>
      </c>
      <c r="F70" s="31">
        <f t="shared" si="14"/>
        <v>-120</v>
      </c>
      <c r="G70" s="31">
        <f t="shared" si="0"/>
        <v>-2.0943333333333336</v>
      </c>
      <c r="H70" s="31">
        <f t="shared" si="15"/>
        <v>2</v>
      </c>
      <c r="I70" s="31">
        <f t="shared" si="16"/>
        <v>-240</v>
      </c>
      <c r="J70" s="31">
        <f t="shared" si="23"/>
        <v>-4.1886666666666672</v>
      </c>
      <c r="K70" s="31"/>
      <c r="L70" s="31">
        <f t="shared" si="17"/>
        <v>215</v>
      </c>
      <c r="M70" s="31" t="str">
        <f t="shared" si="18"/>
        <v>215°</v>
      </c>
      <c r="N70" s="31" t="str">
        <f t="shared" si="19"/>
        <v>°</v>
      </c>
      <c r="O70" s="31">
        <f t="shared" si="2"/>
        <v>3.7523472222222223</v>
      </c>
      <c r="P70" s="31">
        <f t="shared" si="24"/>
        <v>-1.1469715552756587</v>
      </c>
      <c r="Q70" s="31">
        <f t="shared" si="25"/>
        <v>0</v>
      </c>
      <c r="R70" s="31">
        <f t="shared" si="26"/>
        <v>1.992397917721122</v>
      </c>
      <c r="S70" s="31">
        <f t="shared" si="27"/>
        <v>-0.84521319766976866</v>
      </c>
      <c r="T70" s="31">
        <f t="shared" si="7"/>
        <v>1.3155437486114636</v>
      </c>
      <c r="U70" s="31">
        <f t="shared" si="8"/>
        <v>3.9696494625394627</v>
      </c>
      <c r="V70" s="31">
        <f t="shared" si="9"/>
        <v>0.71438534951515542</v>
      </c>
      <c r="W70" s="31">
        <f t="shared" si="10"/>
        <v>5.9995785606660821</v>
      </c>
      <c r="X70" s="31"/>
      <c r="Y70" s="31"/>
      <c r="Z70" s="31"/>
      <c r="AA70" s="31">
        <f t="shared" si="20"/>
        <v>1</v>
      </c>
      <c r="AB70" s="31">
        <f t="shared" si="21"/>
        <v>1</v>
      </c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3"/>
      <c r="AP70" s="3"/>
      <c r="AQ70" s="3"/>
      <c r="AR70" s="3"/>
      <c r="AS70" s="3"/>
      <c r="AT70" s="3"/>
      <c r="AU70" s="3"/>
      <c r="AV70" s="2"/>
      <c r="AW70" s="2"/>
      <c r="AX70" s="2"/>
      <c r="AY70" s="2"/>
      <c r="AZ70" s="2"/>
      <c r="BA70" s="2"/>
      <c r="BB70" s="2"/>
      <c r="BC70" s="2"/>
      <c r="BD70" s="2"/>
    </row>
    <row r="71" spans="2:56" x14ac:dyDescent="0.25">
      <c r="B71" s="1">
        <f t="shared" si="11"/>
        <v>2</v>
      </c>
      <c r="C71" s="31">
        <f t="shared" si="22"/>
        <v>0</v>
      </c>
      <c r="D71" s="31">
        <f t="shared" si="12"/>
        <v>0</v>
      </c>
      <c r="E71" s="31">
        <f t="shared" si="13"/>
        <v>2</v>
      </c>
      <c r="F71" s="31">
        <f t="shared" si="14"/>
        <v>-120</v>
      </c>
      <c r="G71" s="31">
        <f t="shared" si="0"/>
        <v>-2.0943333333333336</v>
      </c>
      <c r="H71" s="31">
        <f t="shared" si="15"/>
        <v>2</v>
      </c>
      <c r="I71" s="31">
        <f t="shared" si="16"/>
        <v>-240</v>
      </c>
      <c r="J71" s="31">
        <f t="shared" si="23"/>
        <v>-4.1886666666666672</v>
      </c>
      <c r="K71" s="31"/>
      <c r="L71" s="31">
        <f t="shared" si="17"/>
        <v>220</v>
      </c>
      <c r="M71" s="31" t="str">
        <f t="shared" si="18"/>
        <v>220°</v>
      </c>
      <c r="N71" s="31" t="str">
        <f t="shared" si="19"/>
        <v>°</v>
      </c>
      <c r="O71" s="31">
        <f t="shared" si="2"/>
        <v>3.8396111111111111</v>
      </c>
      <c r="P71" s="31">
        <f t="shared" si="24"/>
        <v>-1.2854017123650807</v>
      </c>
      <c r="Q71" s="31">
        <f t="shared" si="25"/>
        <v>0</v>
      </c>
      <c r="R71" s="31">
        <f t="shared" si="26"/>
        <v>1.9696333802228687</v>
      </c>
      <c r="S71" s="31">
        <f t="shared" si="27"/>
        <v>-0.68402093863850844</v>
      </c>
      <c r="T71" s="31">
        <f t="shared" si="7"/>
        <v>1.6522575621510818</v>
      </c>
      <c r="U71" s="31">
        <f t="shared" si="8"/>
        <v>3.8794556524881636</v>
      </c>
      <c r="V71" s="31">
        <f t="shared" si="9"/>
        <v>0.46788464449590611</v>
      </c>
      <c r="W71" s="31">
        <f t="shared" si="10"/>
        <v>5.9995978591351511</v>
      </c>
      <c r="X71" s="31"/>
      <c r="Y71" s="31"/>
      <c r="Z71" s="31"/>
      <c r="AA71" s="31">
        <f t="shared" si="20"/>
        <v>1</v>
      </c>
      <c r="AB71" s="31">
        <f t="shared" si="21"/>
        <v>1</v>
      </c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3"/>
      <c r="AP71" s="3"/>
      <c r="AQ71" s="3"/>
      <c r="AR71" s="3"/>
      <c r="AS71" s="3"/>
      <c r="AT71" s="3"/>
      <c r="AU71" s="3"/>
      <c r="AV71" s="2"/>
      <c r="AW71" s="2"/>
      <c r="AX71" s="2"/>
      <c r="AY71" s="2"/>
      <c r="AZ71" s="2"/>
      <c r="BA71" s="2"/>
      <c r="BB71" s="2"/>
      <c r="BC71" s="2"/>
      <c r="BD71" s="2"/>
    </row>
    <row r="72" spans="2:56" x14ac:dyDescent="0.25">
      <c r="B72" s="1">
        <f t="shared" si="11"/>
        <v>2</v>
      </c>
      <c r="C72" s="31">
        <f t="shared" si="22"/>
        <v>0</v>
      </c>
      <c r="D72" s="31">
        <f t="shared" si="12"/>
        <v>0</v>
      </c>
      <c r="E72" s="31">
        <f t="shared" si="13"/>
        <v>2</v>
      </c>
      <c r="F72" s="31">
        <f t="shared" si="14"/>
        <v>-120</v>
      </c>
      <c r="G72" s="31">
        <f t="shared" si="0"/>
        <v>-2.0943333333333336</v>
      </c>
      <c r="H72" s="31">
        <f t="shared" si="15"/>
        <v>2</v>
      </c>
      <c r="I72" s="31">
        <f t="shared" si="16"/>
        <v>-240</v>
      </c>
      <c r="J72" s="31">
        <f t="shared" si="23"/>
        <v>-4.1886666666666672</v>
      </c>
      <c r="K72" s="31"/>
      <c r="L72" s="31">
        <f t="shared" si="17"/>
        <v>225</v>
      </c>
      <c r="M72" s="31" t="str">
        <f t="shared" si="18"/>
        <v>225°</v>
      </c>
      <c r="N72" s="31" t="str">
        <f t="shared" si="19"/>
        <v>°</v>
      </c>
      <c r="O72" s="31">
        <f t="shared" si="2"/>
        <v>3.9268750000000003</v>
      </c>
      <c r="P72" s="31">
        <f t="shared" si="24"/>
        <v>-1.4140497629345219</v>
      </c>
      <c r="Q72" s="31">
        <f t="shared" si="25"/>
        <v>0</v>
      </c>
      <c r="R72" s="31">
        <f t="shared" si="26"/>
        <v>1.9318796270223895</v>
      </c>
      <c r="S72" s="31">
        <f t="shared" si="27"/>
        <v>-0.51762317410706571</v>
      </c>
      <c r="T72" s="31">
        <f t="shared" si="7"/>
        <v>1.9995367320551776</v>
      </c>
      <c r="U72" s="31">
        <f t="shared" si="8"/>
        <v>3.7321588933041667</v>
      </c>
      <c r="V72" s="31">
        <f t="shared" si="9"/>
        <v>0.26793375037267364</v>
      </c>
      <c r="W72" s="31">
        <f t="shared" si="10"/>
        <v>5.9996293757320176</v>
      </c>
      <c r="X72" s="31"/>
      <c r="Y72" s="31"/>
      <c r="Z72" s="31"/>
      <c r="AA72" s="31">
        <f t="shared" si="20"/>
        <v>1</v>
      </c>
      <c r="AB72" s="31">
        <f t="shared" si="21"/>
        <v>1</v>
      </c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3"/>
      <c r="AP72" s="3"/>
      <c r="AQ72" s="3"/>
      <c r="AR72" s="3"/>
      <c r="AS72" s="3"/>
      <c r="AT72" s="3"/>
      <c r="AU72" s="3"/>
      <c r="AV72" s="2"/>
      <c r="AW72" s="2"/>
      <c r="AX72" s="2"/>
      <c r="AY72" s="2"/>
      <c r="AZ72" s="2"/>
      <c r="BA72" s="2"/>
      <c r="BB72" s="2"/>
      <c r="BC72" s="2"/>
      <c r="BD72" s="2"/>
    </row>
    <row r="73" spans="2:56" x14ac:dyDescent="0.25">
      <c r="B73" s="1">
        <f t="shared" si="11"/>
        <v>2</v>
      </c>
      <c r="C73" s="31">
        <f t="shared" si="22"/>
        <v>0</v>
      </c>
      <c r="D73" s="31">
        <f t="shared" si="12"/>
        <v>0</v>
      </c>
      <c r="E73" s="31">
        <f t="shared" si="13"/>
        <v>2</v>
      </c>
      <c r="F73" s="31">
        <f t="shared" si="14"/>
        <v>-120</v>
      </c>
      <c r="G73" s="31">
        <f t="shared" si="0"/>
        <v>-2.0943333333333336</v>
      </c>
      <c r="H73" s="31">
        <f t="shared" si="15"/>
        <v>2</v>
      </c>
      <c r="I73" s="31">
        <f t="shared" si="16"/>
        <v>-240</v>
      </c>
      <c r="J73" s="31">
        <f t="shared" si="23"/>
        <v>-4.1886666666666672</v>
      </c>
      <c r="K73" s="31"/>
      <c r="L73" s="31">
        <f t="shared" si="17"/>
        <v>230</v>
      </c>
      <c r="M73" s="31" t="str">
        <f t="shared" si="18"/>
        <v>230°</v>
      </c>
      <c r="N73" s="31" t="str">
        <f t="shared" si="19"/>
        <v>°</v>
      </c>
      <c r="O73" s="31">
        <f t="shared" si="2"/>
        <v>4.0141388888888896</v>
      </c>
      <c r="P73" s="31">
        <f t="shared" si="24"/>
        <v>-1.531936675353518</v>
      </c>
      <c r="Q73" s="31">
        <f t="shared" si="25"/>
        <v>0</v>
      </c>
      <c r="R73" s="31">
        <f t="shared" si="26"/>
        <v>1.8794239700407618</v>
      </c>
      <c r="S73" s="31">
        <f t="shared" si="27"/>
        <v>-0.34728621688775135</v>
      </c>
      <c r="T73" s="31">
        <f t="shared" si="7"/>
        <v>2.34682997729319</v>
      </c>
      <c r="U73" s="31">
        <f t="shared" si="8"/>
        <v>3.5322344591637784</v>
      </c>
      <c r="V73" s="31">
        <f t="shared" si="9"/>
        <v>0.12060771644020628</v>
      </c>
      <c r="W73" s="31">
        <f t="shared" si="10"/>
        <v>5.9996721528971744</v>
      </c>
      <c r="X73" s="31"/>
      <c r="Y73" s="31"/>
      <c r="Z73" s="31"/>
      <c r="AA73" s="31">
        <f t="shared" si="20"/>
        <v>1</v>
      </c>
      <c r="AB73" s="31">
        <f t="shared" si="21"/>
        <v>1</v>
      </c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3"/>
      <c r="AP73" s="3"/>
      <c r="AQ73" s="3"/>
      <c r="AR73" s="3"/>
      <c r="AS73" s="3"/>
      <c r="AT73" s="3"/>
      <c r="AU73" s="3"/>
      <c r="AV73" s="2"/>
      <c r="AW73" s="2"/>
      <c r="AX73" s="2"/>
      <c r="AY73" s="2"/>
      <c r="AZ73" s="2"/>
      <c r="BA73" s="2"/>
      <c r="BB73" s="2"/>
      <c r="BC73" s="2"/>
      <c r="BD73" s="2"/>
    </row>
    <row r="74" spans="2:56" x14ac:dyDescent="0.25">
      <c r="B74" s="1">
        <f t="shared" si="11"/>
        <v>2</v>
      </c>
      <c r="C74" s="31">
        <f t="shared" si="22"/>
        <v>0</v>
      </c>
      <c r="D74" s="31">
        <f t="shared" si="12"/>
        <v>0</v>
      </c>
      <c r="E74" s="31">
        <f t="shared" si="13"/>
        <v>2</v>
      </c>
      <c r="F74" s="31">
        <f t="shared" si="14"/>
        <v>-120</v>
      </c>
      <c r="G74" s="31">
        <f t="shared" si="0"/>
        <v>-2.0943333333333336</v>
      </c>
      <c r="H74" s="31">
        <f t="shared" si="15"/>
        <v>2</v>
      </c>
      <c r="I74" s="31">
        <f t="shared" si="16"/>
        <v>-240</v>
      </c>
      <c r="J74" s="31">
        <f t="shared" si="23"/>
        <v>-4.1886666666666672</v>
      </c>
      <c r="K74" s="31"/>
      <c r="L74" s="31">
        <f t="shared" si="17"/>
        <v>235</v>
      </c>
      <c r="M74" s="31" t="str">
        <f t="shared" si="18"/>
        <v>235°</v>
      </c>
      <c r="N74" s="31" t="str">
        <f t="shared" si="19"/>
        <v>°</v>
      </c>
      <c r="O74" s="31">
        <f t="shared" si="2"/>
        <v>4.1014027777777784</v>
      </c>
      <c r="P74" s="31">
        <f t="shared" si="24"/>
        <v>-1.6381653119230113</v>
      </c>
      <c r="Q74" s="31">
        <f t="shared" si="25"/>
        <v>0</v>
      </c>
      <c r="R74" s="31">
        <f t="shared" si="26"/>
        <v>1.8126656049685113</v>
      </c>
      <c r="S74" s="31">
        <f t="shared" si="27"/>
        <v>-0.17430635766057714</v>
      </c>
      <c r="T74" s="31">
        <f t="shared" si="7"/>
        <v>2.6835855891878171</v>
      </c>
      <c r="U74" s="31">
        <f t="shared" si="8"/>
        <v>3.285756595435859</v>
      </c>
      <c r="V74" s="31">
        <f t="shared" si="9"/>
        <v>3.038270632089704E-2</v>
      </c>
      <c r="W74" s="31">
        <f t="shared" si="10"/>
        <v>5.9997248909445728</v>
      </c>
      <c r="X74" s="31"/>
      <c r="Y74" s="31"/>
      <c r="Z74" s="31"/>
      <c r="AA74" s="31">
        <f t="shared" si="20"/>
        <v>1</v>
      </c>
      <c r="AB74" s="31">
        <f t="shared" si="21"/>
        <v>1</v>
      </c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3"/>
      <c r="AP74" s="3"/>
      <c r="AQ74" s="3"/>
      <c r="AR74" s="3"/>
      <c r="AS74" s="3"/>
      <c r="AT74" s="3"/>
      <c r="AU74" s="3"/>
      <c r="AV74" s="2"/>
      <c r="AW74" s="2"/>
      <c r="AX74" s="2"/>
      <c r="AY74" s="2"/>
      <c r="AZ74" s="2"/>
      <c r="BA74" s="2"/>
      <c r="BB74" s="2"/>
      <c r="BC74" s="2"/>
      <c r="BD74" s="2"/>
    </row>
    <row r="75" spans="2:56" x14ac:dyDescent="0.25">
      <c r="B75" s="1">
        <f t="shared" si="11"/>
        <v>2</v>
      </c>
      <c r="C75" s="31">
        <f t="shared" si="22"/>
        <v>0</v>
      </c>
      <c r="D75" s="31">
        <f t="shared" si="12"/>
        <v>0</v>
      </c>
      <c r="E75" s="31">
        <f t="shared" si="13"/>
        <v>2</v>
      </c>
      <c r="F75" s="31">
        <f t="shared" si="14"/>
        <v>-120</v>
      </c>
      <c r="G75" s="31">
        <f t="shared" si="0"/>
        <v>-2.0943333333333336</v>
      </c>
      <c r="H75" s="31">
        <f t="shared" si="15"/>
        <v>2</v>
      </c>
      <c r="I75" s="31">
        <f t="shared" si="16"/>
        <v>-240</v>
      </c>
      <c r="J75" s="31">
        <f t="shared" si="23"/>
        <v>-4.1886666666666672</v>
      </c>
      <c r="K75" s="31"/>
      <c r="L75" s="31">
        <f t="shared" si="17"/>
        <v>240</v>
      </c>
      <c r="M75" s="31" t="str">
        <f t="shared" si="18"/>
        <v>240°</v>
      </c>
      <c r="N75" s="31" t="str">
        <f t="shared" si="19"/>
        <v>°</v>
      </c>
      <c r="O75" s="31">
        <f t="shared" si="2"/>
        <v>4.1886666666666672</v>
      </c>
      <c r="P75" s="31">
        <f t="shared" si="24"/>
        <v>-1.7319272562324763</v>
      </c>
      <c r="Q75" s="31">
        <f t="shared" si="25"/>
        <v>0</v>
      </c>
      <c r="R75" s="31">
        <f t="shared" si="26"/>
        <v>1.732112573324452</v>
      </c>
      <c r="S75" s="31">
        <f t="shared" si="27"/>
        <v>0</v>
      </c>
      <c r="T75" s="31">
        <f t="shared" si="7"/>
        <v>2.999572020880954</v>
      </c>
      <c r="U75" s="31">
        <f t="shared" si="8"/>
        <v>3.0002139666686549</v>
      </c>
      <c r="V75" s="31">
        <f t="shared" si="9"/>
        <v>0</v>
      </c>
      <c r="W75" s="31">
        <f t="shared" si="10"/>
        <v>5.9997859875496093</v>
      </c>
      <c r="X75" s="31"/>
      <c r="Y75" s="31"/>
      <c r="Z75" s="31"/>
      <c r="AA75" s="31">
        <f t="shared" si="20"/>
        <v>1</v>
      </c>
      <c r="AB75" s="31">
        <f t="shared" si="21"/>
        <v>1</v>
      </c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3"/>
      <c r="AP75" s="3"/>
      <c r="AQ75" s="3"/>
      <c r="AR75" s="3"/>
      <c r="AS75" s="3"/>
      <c r="AT75" s="3"/>
      <c r="AU75" s="3"/>
    </row>
    <row r="76" spans="2:56" x14ac:dyDescent="0.25">
      <c r="B76" s="1">
        <f t="shared" si="11"/>
        <v>2</v>
      </c>
      <c r="C76" s="31">
        <f t="shared" si="22"/>
        <v>0</v>
      </c>
      <c r="D76" s="31">
        <f t="shared" si="12"/>
        <v>0</v>
      </c>
      <c r="E76" s="31">
        <f t="shared" si="13"/>
        <v>2</v>
      </c>
      <c r="F76" s="31">
        <f t="shared" si="14"/>
        <v>-120</v>
      </c>
      <c r="G76" s="31">
        <f t="shared" si="0"/>
        <v>-2.0943333333333336</v>
      </c>
      <c r="H76" s="31">
        <f t="shared" si="15"/>
        <v>2</v>
      </c>
      <c r="I76" s="31">
        <f t="shared" si="16"/>
        <v>-240</v>
      </c>
      <c r="J76" s="31">
        <f t="shared" si="23"/>
        <v>-4.1886666666666672</v>
      </c>
      <c r="K76" s="31"/>
      <c r="L76" s="31">
        <f t="shared" si="17"/>
        <v>245</v>
      </c>
      <c r="M76" s="31" t="str">
        <f t="shared" si="18"/>
        <v>245°</v>
      </c>
      <c r="N76" s="31" t="str">
        <f t="shared" si="19"/>
        <v>°</v>
      </c>
      <c r="O76" s="31">
        <f t="shared" si="2"/>
        <v>4.275930555555556</v>
      </c>
      <c r="P76" s="31">
        <f t="shared" si="24"/>
        <v>-1.8125089653342625</v>
      </c>
      <c r="Q76" s="31">
        <f t="shared" si="25"/>
        <v>0</v>
      </c>
      <c r="R76" s="31">
        <f t="shared" si="26"/>
        <v>1.6383778961808837</v>
      </c>
      <c r="S76" s="31">
        <f t="shared" si="27"/>
        <v>0.17430635766057714</v>
      </c>
      <c r="T76" s="31">
        <f t="shared" si="7"/>
        <v>3.2851887494170788</v>
      </c>
      <c r="U76" s="31">
        <f t="shared" si="8"/>
        <v>2.6842821306940987</v>
      </c>
      <c r="V76" s="31">
        <f t="shared" si="9"/>
        <v>3.038270632089704E-2</v>
      </c>
      <c r="W76" s="31">
        <f t="shared" si="10"/>
        <v>5.9998535864320752</v>
      </c>
      <c r="X76" s="31"/>
      <c r="Y76" s="31"/>
      <c r="Z76" s="31"/>
      <c r="AA76" s="31">
        <f t="shared" si="20"/>
        <v>1</v>
      </c>
      <c r="AB76" s="31">
        <f t="shared" si="21"/>
        <v>1</v>
      </c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3"/>
      <c r="AP76" s="3"/>
      <c r="AQ76" s="3"/>
      <c r="AR76" s="3"/>
      <c r="AS76" s="3"/>
      <c r="AT76" s="3"/>
      <c r="AU76" s="3"/>
    </row>
    <row r="77" spans="2:56" x14ac:dyDescent="0.25">
      <c r="B77" s="1">
        <f t="shared" si="11"/>
        <v>2</v>
      </c>
      <c r="C77" s="31">
        <f t="shared" si="22"/>
        <v>0</v>
      </c>
      <c r="D77" s="31">
        <f t="shared" si="12"/>
        <v>0</v>
      </c>
      <c r="E77" s="31">
        <f t="shared" si="13"/>
        <v>2</v>
      </c>
      <c r="F77" s="31">
        <f t="shared" si="14"/>
        <v>-120</v>
      </c>
      <c r="G77" s="31">
        <f t="shared" si="0"/>
        <v>-2.0943333333333336</v>
      </c>
      <c r="H77" s="31">
        <f t="shared" si="15"/>
        <v>2</v>
      </c>
      <c r="I77" s="31">
        <f t="shared" si="16"/>
        <v>-240</v>
      </c>
      <c r="J77" s="31">
        <f t="shared" si="23"/>
        <v>-4.1886666666666672</v>
      </c>
      <c r="K77" s="31"/>
      <c r="L77" s="31">
        <f t="shared" si="17"/>
        <v>250</v>
      </c>
      <c r="M77" s="31" t="str">
        <f t="shared" si="18"/>
        <v>250°</v>
      </c>
      <c r="N77" s="31" t="str">
        <f t="shared" si="19"/>
        <v>°</v>
      </c>
      <c r="O77" s="31">
        <f t="shared" si="2"/>
        <v>4.3631944444444448</v>
      </c>
      <c r="P77" s="31">
        <f t="shared" si="24"/>
        <v>-1.8792971999161667</v>
      </c>
      <c r="Q77" s="31">
        <f t="shared" si="25"/>
        <v>0</v>
      </c>
      <c r="R77" s="31">
        <f t="shared" si="26"/>
        <v>1.5321749089780923</v>
      </c>
      <c r="S77" s="31">
        <f t="shared" si="27"/>
        <v>0.34728621688775135</v>
      </c>
      <c r="T77" s="31">
        <f t="shared" si="7"/>
        <v>3.5317579656127447</v>
      </c>
      <c r="U77" s="31">
        <f t="shared" si="8"/>
        <v>2.3475599517020251</v>
      </c>
      <c r="V77" s="31">
        <f t="shared" si="9"/>
        <v>0.12060771644020628</v>
      </c>
      <c r="W77" s="31">
        <f t="shared" si="10"/>
        <v>5.9999256337549767</v>
      </c>
      <c r="X77" s="31"/>
      <c r="Y77" s="31"/>
      <c r="Z77" s="31"/>
      <c r="AA77" s="31">
        <f t="shared" si="20"/>
        <v>1</v>
      </c>
      <c r="AB77" s="31">
        <f t="shared" si="21"/>
        <v>1</v>
      </c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3"/>
      <c r="AP77" s="3"/>
      <c r="AQ77" s="3"/>
      <c r="AR77" s="3"/>
      <c r="AS77" s="3"/>
      <c r="AT77" s="3"/>
      <c r="AU77" s="3"/>
    </row>
    <row r="78" spans="2:56" x14ac:dyDescent="0.25">
      <c r="B78" s="1">
        <f t="shared" si="11"/>
        <v>2</v>
      </c>
      <c r="C78" s="31">
        <f t="shared" si="22"/>
        <v>0</v>
      </c>
      <c r="D78" s="31">
        <f t="shared" si="12"/>
        <v>0</v>
      </c>
      <c r="E78" s="31">
        <f t="shared" si="13"/>
        <v>2</v>
      </c>
      <c r="F78" s="31">
        <f t="shared" si="14"/>
        <v>-120</v>
      </c>
      <c r="G78" s="31">
        <f t="shared" si="0"/>
        <v>-2.0943333333333336</v>
      </c>
      <c r="H78" s="31">
        <f t="shared" si="15"/>
        <v>2</v>
      </c>
      <c r="I78" s="31">
        <f t="shared" si="16"/>
        <v>-240</v>
      </c>
      <c r="J78" s="31">
        <f t="shared" si="23"/>
        <v>-4.1886666666666672</v>
      </c>
      <c r="K78" s="31"/>
      <c r="L78" s="31">
        <f t="shared" si="17"/>
        <v>255</v>
      </c>
      <c r="M78" s="31" t="str">
        <f t="shared" si="18"/>
        <v>255°</v>
      </c>
      <c r="N78" s="31" t="str">
        <f t="shared" si="19"/>
        <v>°</v>
      </c>
      <c r="O78" s="31">
        <f t="shared" si="2"/>
        <v>4.4504583333333336</v>
      </c>
      <c r="P78" s="31">
        <f t="shared" si="24"/>
        <v>-1.9317836911477699</v>
      </c>
      <c r="Q78" s="31">
        <f t="shared" si="25"/>
        <v>0</v>
      </c>
      <c r="R78" s="31">
        <f t="shared" si="26"/>
        <v>1.4143118329309434</v>
      </c>
      <c r="S78" s="31">
        <f t="shared" si="27"/>
        <v>0.51762317410706482</v>
      </c>
      <c r="T78" s="31">
        <f t="shared" si="7"/>
        <v>3.7317882293845024</v>
      </c>
      <c r="U78" s="31">
        <f t="shared" si="8"/>
        <v>2.0002779607684849</v>
      </c>
      <c r="V78" s="31">
        <f t="shared" si="9"/>
        <v>0.26793375037267275</v>
      </c>
      <c r="W78" s="31">
        <f t="shared" si="10"/>
        <v>5.9999999405256599</v>
      </c>
      <c r="X78" s="31"/>
      <c r="Y78" s="31"/>
      <c r="Z78" s="31"/>
      <c r="AA78" s="31">
        <f t="shared" si="20"/>
        <v>1</v>
      </c>
      <c r="AB78" s="31">
        <f t="shared" si="21"/>
        <v>1</v>
      </c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3"/>
      <c r="AP78" s="3"/>
      <c r="AQ78" s="3"/>
      <c r="AR78" s="3"/>
      <c r="AS78" s="3"/>
      <c r="AT78" s="3"/>
      <c r="AU78" s="3"/>
    </row>
    <row r="79" spans="2:56" x14ac:dyDescent="0.25">
      <c r="B79" s="1">
        <f t="shared" si="11"/>
        <v>2</v>
      </c>
      <c r="C79" s="31">
        <f t="shared" si="22"/>
        <v>0</v>
      </c>
      <c r="D79" s="31">
        <f t="shared" si="12"/>
        <v>0</v>
      </c>
      <c r="E79" s="31">
        <f t="shared" si="13"/>
        <v>2</v>
      </c>
      <c r="F79" s="31">
        <f t="shared" si="14"/>
        <v>-120</v>
      </c>
      <c r="G79" s="31">
        <f t="shared" si="0"/>
        <v>-2.0943333333333336</v>
      </c>
      <c r="H79" s="31">
        <f t="shared" si="15"/>
        <v>2</v>
      </c>
      <c r="I79" s="31">
        <f t="shared" si="16"/>
        <v>-240</v>
      </c>
      <c r="J79" s="31">
        <f t="shared" si="23"/>
        <v>-4.1886666666666672</v>
      </c>
      <c r="K79" s="31"/>
      <c r="L79" s="31">
        <f t="shared" si="17"/>
        <v>260</v>
      </c>
      <c r="M79" s="31" t="str">
        <f t="shared" si="18"/>
        <v>260°</v>
      </c>
      <c r="N79" s="31" t="str">
        <f t="shared" si="19"/>
        <v>°</v>
      </c>
      <c r="O79" s="31">
        <f t="shared" si="2"/>
        <v>4.5377222222222224</v>
      </c>
      <c r="P79" s="31">
        <f t="shared" si="24"/>
        <v>-1.9695690086851199</v>
      </c>
      <c r="Q79" s="31">
        <f t="shared" si="25"/>
        <v>0</v>
      </c>
      <c r="R79" s="31">
        <f t="shared" si="26"/>
        <v>1.2856856243400041</v>
      </c>
      <c r="S79" s="31">
        <f t="shared" si="27"/>
        <v>0.68402093863850677</v>
      </c>
      <c r="T79" s="31">
        <f t="shared" si="7"/>
        <v>3.8792020799728859</v>
      </c>
      <c r="U79" s="31">
        <f t="shared" si="8"/>
        <v>1.6529875246345462</v>
      </c>
      <c r="V79" s="31">
        <f t="shared" si="9"/>
        <v>0.46788464449590383</v>
      </c>
      <c r="W79" s="31">
        <f t="shared" si="10"/>
        <v>6.0000742491033359</v>
      </c>
      <c r="X79" s="31"/>
      <c r="Y79" s="31"/>
      <c r="Z79" s="31"/>
      <c r="AA79" s="31">
        <f t="shared" si="20"/>
        <v>1</v>
      </c>
      <c r="AB79" s="31">
        <f t="shared" si="21"/>
        <v>1</v>
      </c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3"/>
      <c r="AP79" s="3"/>
      <c r="AQ79" s="3"/>
      <c r="AR79" s="3"/>
      <c r="AS79" s="3"/>
      <c r="AT79" s="3"/>
      <c r="AU79" s="3"/>
    </row>
    <row r="80" spans="2:56" x14ac:dyDescent="0.25">
      <c r="B80" s="1">
        <f t="shared" si="11"/>
        <v>2</v>
      </c>
      <c r="C80" s="31">
        <f t="shared" si="22"/>
        <v>0</v>
      </c>
      <c r="D80" s="31">
        <f t="shared" si="12"/>
        <v>0</v>
      </c>
      <c r="E80" s="31">
        <f t="shared" si="13"/>
        <v>2</v>
      </c>
      <c r="F80" s="31">
        <f t="shared" si="14"/>
        <v>-120</v>
      </c>
      <c r="G80" s="31">
        <f t="shared" si="0"/>
        <v>-2.0943333333333336</v>
      </c>
      <c r="H80" s="31">
        <f t="shared" si="15"/>
        <v>2</v>
      </c>
      <c r="I80" s="31">
        <f t="shared" si="16"/>
        <v>-240</v>
      </c>
      <c r="J80" s="31">
        <f t="shared" si="23"/>
        <v>-4.1886666666666672</v>
      </c>
      <c r="K80" s="31"/>
      <c r="L80" s="31">
        <f t="shared" si="17"/>
        <v>265</v>
      </c>
      <c r="M80" s="31" t="str">
        <f t="shared" si="18"/>
        <v>265°</v>
      </c>
      <c r="N80" s="31" t="str">
        <f t="shared" si="19"/>
        <v>°</v>
      </c>
      <c r="O80" s="31">
        <f t="shared" si="2"/>
        <v>4.6249861111111112</v>
      </c>
      <c r="P80" s="31">
        <f t="shared" si="24"/>
        <v>-1.9923656003976362</v>
      </c>
      <c r="Q80" s="31">
        <f t="shared" si="25"/>
        <v>0</v>
      </c>
      <c r="R80" s="31">
        <f t="shared" si="26"/>
        <v>1.1472751486148927</v>
      </c>
      <c r="S80" s="31">
        <f t="shared" si="27"/>
        <v>0.8452131976697671</v>
      </c>
      <c r="T80" s="31">
        <f t="shared" si="7"/>
        <v>3.9695206856478333</v>
      </c>
      <c r="U80" s="31">
        <f t="shared" si="8"/>
        <v>1.316240266629324</v>
      </c>
      <c r="V80" s="31">
        <f t="shared" si="9"/>
        <v>0.71438534951515276</v>
      </c>
      <c r="W80" s="31">
        <f t="shared" si="10"/>
        <v>6.0001463017923102</v>
      </c>
      <c r="X80" s="31"/>
      <c r="Y80" s="31"/>
      <c r="Z80" s="31"/>
      <c r="AA80" s="31">
        <f t="shared" si="20"/>
        <v>1</v>
      </c>
      <c r="AB80" s="31">
        <f t="shared" si="21"/>
        <v>1</v>
      </c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3"/>
      <c r="AP80" s="3"/>
      <c r="AQ80" s="3"/>
      <c r="AR80" s="3"/>
      <c r="AS80" s="3"/>
      <c r="AT80" s="3"/>
      <c r="AU80" s="3"/>
    </row>
    <row r="81" spans="2:47" x14ac:dyDescent="0.25">
      <c r="B81" s="1">
        <f t="shared" si="11"/>
        <v>2</v>
      </c>
      <c r="C81" s="31">
        <f t="shared" si="22"/>
        <v>0</v>
      </c>
      <c r="D81" s="31">
        <f t="shared" si="12"/>
        <v>0</v>
      </c>
      <c r="E81" s="31">
        <f t="shared" si="13"/>
        <v>2</v>
      </c>
      <c r="F81" s="31">
        <f t="shared" si="14"/>
        <v>-120</v>
      </c>
      <c r="G81" s="31">
        <f t="shared" si="0"/>
        <v>-2.0943333333333336</v>
      </c>
      <c r="H81" s="31">
        <f t="shared" si="15"/>
        <v>2</v>
      </c>
      <c r="I81" s="31">
        <f t="shared" si="16"/>
        <v>-240</v>
      </c>
      <c r="J81" s="31">
        <f t="shared" si="23"/>
        <v>-4.1886666666666672</v>
      </c>
      <c r="K81" s="31"/>
      <c r="L81" s="31">
        <f t="shared" si="17"/>
        <v>270</v>
      </c>
      <c r="M81" s="31" t="str">
        <f t="shared" si="18"/>
        <v>270°</v>
      </c>
      <c r="N81" s="31" t="str">
        <f t="shared" si="19"/>
        <v>°</v>
      </c>
      <c r="O81" s="31">
        <f t="shared" si="2"/>
        <v>4.71225</v>
      </c>
      <c r="P81" s="31">
        <f t="shared" si="24"/>
        <v>-1.9999999806844526</v>
      </c>
      <c r="Q81" s="31">
        <f t="shared" si="25"/>
        <v>0</v>
      </c>
      <c r="R81" s="31">
        <f t="shared" si="26"/>
        <v>1.0001337309565945</v>
      </c>
      <c r="S81" s="31">
        <f t="shared" si="27"/>
        <v>0.99997325309326424</v>
      </c>
      <c r="T81" s="31">
        <f t="shared" si="7"/>
        <v>3.9999999227378109</v>
      </c>
      <c r="U81" s="31">
        <f t="shared" si="8"/>
        <v>1.0002674797971578</v>
      </c>
      <c r="V81" s="31">
        <f t="shared" si="9"/>
        <v>0.99994650690192555</v>
      </c>
      <c r="W81" s="31">
        <f t="shared" si="10"/>
        <v>6.0002139094368943</v>
      </c>
      <c r="X81" s="31"/>
      <c r="Y81" s="31"/>
      <c r="Z81" s="31"/>
      <c r="AA81" s="31">
        <f t="shared" si="20"/>
        <v>1</v>
      </c>
      <c r="AB81" s="31">
        <f t="shared" si="21"/>
        <v>1</v>
      </c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3"/>
      <c r="AP81" s="3"/>
      <c r="AQ81" s="3"/>
      <c r="AR81" s="3"/>
      <c r="AS81" s="3"/>
      <c r="AT81" s="3"/>
      <c r="AU81" s="3"/>
    </row>
    <row r="82" spans="2:47" x14ac:dyDescent="0.25">
      <c r="B82" s="1">
        <f t="shared" si="11"/>
        <v>2</v>
      </c>
      <c r="C82" s="31">
        <f t="shared" si="22"/>
        <v>0</v>
      </c>
      <c r="D82" s="31">
        <f t="shared" si="12"/>
        <v>0</v>
      </c>
      <c r="E82" s="31">
        <f t="shared" si="13"/>
        <v>2</v>
      </c>
      <c r="F82" s="31">
        <f t="shared" si="14"/>
        <v>-120</v>
      </c>
      <c r="G82" s="31">
        <f t="shared" si="0"/>
        <v>-2.0943333333333336</v>
      </c>
      <c r="H82" s="31">
        <f t="shared" si="15"/>
        <v>2</v>
      </c>
      <c r="I82" s="31">
        <f t="shared" si="16"/>
        <v>-240</v>
      </c>
      <c r="J82" s="31">
        <f t="shared" si="23"/>
        <v>-4.1886666666666672</v>
      </c>
      <c r="K82" s="31"/>
      <c r="L82" s="31">
        <f t="shared" si="17"/>
        <v>275</v>
      </c>
      <c r="M82" s="31" t="str">
        <f t="shared" si="18"/>
        <v>275°</v>
      </c>
      <c r="N82" s="31" t="str">
        <f t="shared" si="19"/>
        <v>°</v>
      </c>
      <c r="O82" s="31">
        <f t="shared" si="2"/>
        <v>4.7995138888888889</v>
      </c>
      <c r="P82" s="31">
        <f t="shared" si="24"/>
        <v>-1.9924140507267634</v>
      </c>
      <c r="Q82" s="31">
        <f t="shared" si="25"/>
        <v>0</v>
      </c>
      <c r="R82" s="31">
        <f t="shared" si="26"/>
        <v>0.84538114038921197</v>
      </c>
      <c r="S82" s="31">
        <f t="shared" si="27"/>
        <v>1.1471233568691224</v>
      </c>
      <c r="T82" s="31">
        <f t="shared" si="7"/>
        <v>3.9697137495334296</v>
      </c>
      <c r="U82" s="31">
        <f t="shared" si="8"/>
        <v>0.71466927252576451</v>
      </c>
      <c r="V82" s="31">
        <f t="shared" si="9"/>
        <v>1.315891995874684</v>
      </c>
      <c r="W82" s="31">
        <f t="shared" si="10"/>
        <v>6.0002750179338777</v>
      </c>
      <c r="X82" s="31"/>
      <c r="Y82" s="31"/>
      <c r="Z82" s="31"/>
      <c r="AA82" s="31">
        <f t="shared" si="20"/>
        <v>1</v>
      </c>
      <c r="AB82" s="31">
        <f t="shared" si="21"/>
        <v>1</v>
      </c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3"/>
      <c r="AP82" s="3"/>
      <c r="AQ82" s="3"/>
      <c r="AR82" s="3"/>
      <c r="AS82" s="3"/>
      <c r="AT82" s="3"/>
      <c r="AU82" s="3"/>
    </row>
    <row r="83" spans="2:47" x14ac:dyDescent="0.25">
      <c r="B83" s="1">
        <f t="shared" si="11"/>
        <v>2</v>
      </c>
      <c r="C83" s="31">
        <f t="shared" si="22"/>
        <v>0</v>
      </c>
      <c r="D83" s="31">
        <f t="shared" si="12"/>
        <v>0</v>
      </c>
      <c r="E83" s="31">
        <f t="shared" si="13"/>
        <v>2</v>
      </c>
      <c r="F83" s="31">
        <f t="shared" si="14"/>
        <v>-120</v>
      </c>
      <c r="G83" s="31">
        <f t="shared" si="0"/>
        <v>-2.0943333333333336</v>
      </c>
      <c r="H83" s="31">
        <f t="shared" si="15"/>
        <v>2</v>
      </c>
      <c r="I83" s="31">
        <f t="shared" si="16"/>
        <v>-240</v>
      </c>
      <c r="J83" s="31">
        <f t="shared" si="23"/>
        <v>-4.1886666666666672</v>
      </c>
      <c r="K83" s="31"/>
      <c r="L83" s="31">
        <f t="shared" si="17"/>
        <v>280</v>
      </c>
      <c r="M83" s="31" t="str">
        <f t="shared" si="18"/>
        <v>280°</v>
      </c>
      <c r="N83" s="31" t="str">
        <f t="shared" si="19"/>
        <v>°</v>
      </c>
      <c r="O83" s="31">
        <f t="shared" si="2"/>
        <v>4.8867777777777777</v>
      </c>
      <c r="P83" s="31">
        <f t="shared" si="24"/>
        <v>-1.9696655406288501</v>
      </c>
      <c r="Q83" s="31">
        <f t="shared" si="25"/>
        <v>0</v>
      </c>
      <c r="R83" s="31">
        <f t="shared" si="26"/>
        <v>0.68419506814390751</v>
      </c>
      <c r="S83" s="31">
        <f t="shared" si="27"/>
        <v>1.2855436738705368</v>
      </c>
      <c r="T83" s="31">
        <f t="shared" si="7"/>
        <v>3.8795823419407403</v>
      </c>
      <c r="U83" s="31">
        <f t="shared" si="8"/>
        <v>0.46812289127244627</v>
      </c>
      <c r="V83" s="31">
        <f t="shared" si="9"/>
        <v>1.652622537428557</v>
      </c>
      <c r="W83" s="31">
        <f t="shared" si="10"/>
        <v>6.0003277706417437</v>
      </c>
      <c r="X83" s="31"/>
      <c r="Y83" s="31"/>
      <c r="Z83" s="31"/>
      <c r="AA83" s="31">
        <f t="shared" si="20"/>
        <v>1</v>
      </c>
      <c r="AB83" s="31">
        <f t="shared" si="21"/>
        <v>1</v>
      </c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3"/>
      <c r="AP83" s="3"/>
      <c r="AQ83" s="3"/>
      <c r="AR83" s="3"/>
      <c r="AS83" s="3"/>
      <c r="AT83" s="3"/>
      <c r="AU83" s="3"/>
    </row>
    <row r="84" spans="2:47" x14ac:dyDescent="0.25">
      <c r="B84" s="1">
        <f t="shared" si="11"/>
        <v>2</v>
      </c>
      <c r="C84" s="31">
        <f t="shared" si="22"/>
        <v>0</v>
      </c>
      <c r="D84" s="31">
        <f t="shared" si="12"/>
        <v>0</v>
      </c>
      <c r="E84" s="31">
        <f t="shared" si="13"/>
        <v>2</v>
      </c>
      <c r="F84" s="31">
        <f t="shared" si="14"/>
        <v>-120</v>
      </c>
      <c r="G84" s="31">
        <f t="shared" si="0"/>
        <v>-2.0943333333333336</v>
      </c>
      <c r="H84" s="31">
        <f t="shared" si="15"/>
        <v>2</v>
      </c>
      <c r="I84" s="31">
        <f t="shared" si="16"/>
        <v>-240</v>
      </c>
      <c r="J84" s="31">
        <f t="shared" si="23"/>
        <v>-4.1886666666666672</v>
      </c>
      <c r="K84" s="31"/>
      <c r="L84" s="31">
        <f t="shared" si="17"/>
        <v>285</v>
      </c>
      <c r="M84" s="31" t="str">
        <f t="shared" si="18"/>
        <v>285°</v>
      </c>
      <c r="N84" s="31" t="str">
        <f t="shared" si="19"/>
        <v>°</v>
      </c>
      <c r="O84" s="31">
        <f t="shared" si="2"/>
        <v>4.9740416666666674</v>
      </c>
      <c r="P84" s="31">
        <f t="shared" si="24"/>
        <v>-1.9319275700830298</v>
      </c>
      <c r="Q84" s="31">
        <f t="shared" si="25"/>
        <v>0</v>
      </c>
      <c r="R84" s="31">
        <f t="shared" si="26"/>
        <v>0.5178021652458592</v>
      </c>
      <c r="S84" s="31">
        <f t="shared" si="27"/>
        <v>1.4141808040028829</v>
      </c>
      <c r="T84" s="31">
        <f t="shared" si="7"/>
        <v>3.7323441360469203</v>
      </c>
      <c r="U84" s="31">
        <f t="shared" si="8"/>
        <v>0.26811908233330006</v>
      </c>
      <c r="V84" s="31">
        <f t="shared" si="9"/>
        <v>1.9999073464102404</v>
      </c>
      <c r="W84" s="31">
        <f t="shared" si="10"/>
        <v>6.0003705647904608</v>
      </c>
      <c r="X84" s="31"/>
      <c r="Y84" s="31"/>
      <c r="Z84" s="31"/>
      <c r="AA84" s="31">
        <f t="shared" si="20"/>
        <v>1</v>
      </c>
      <c r="AB84" s="31">
        <f t="shared" si="21"/>
        <v>1</v>
      </c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3"/>
      <c r="AP84" s="3"/>
      <c r="AQ84" s="3"/>
      <c r="AR84" s="3"/>
      <c r="AS84" s="3"/>
      <c r="AT84" s="3"/>
      <c r="AU84" s="3"/>
    </row>
    <row r="85" spans="2:47" x14ac:dyDescent="0.25">
      <c r="B85" s="1">
        <f t="shared" si="11"/>
        <v>2</v>
      </c>
      <c r="C85" s="31">
        <f t="shared" si="22"/>
        <v>0</v>
      </c>
      <c r="D85" s="31">
        <f t="shared" si="12"/>
        <v>0</v>
      </c>
      <c r="E85" s="31">
        <f t="shared" si="13"/>
        <v>2</v>
      </c>
      <c r="F85" s="31">
        <f t="shared" si="14"/>
        <v>-120</v>
      </c>
      <c r="G85" s="31">
        <f t="shared" si="0"/>
        <v>-2.0943333333333336</v>
      </c>
      <c r="H85" s="31">
        <f t="shared" si="15"/>
        <v>2</v>
      </c>
      <c r="I85" s="31">
        <f t="shared" si="16"/>
        <v>-240</v>
      </c>
      <c r="J85" s="31">
        <f t="shared" si="23"/>
        <v>-4.1886666666666672</v>
      </c>
      <c r="K85" s="31"/>
      <c r="L85" s="31">
        <f t="shared" si="17"/>
        <v>290</v>
      </c>
      <c r="M85" s="31" t="str">
        <f t="shared" si="18"/>
        <v>290°</v>
      </c>
      <c r="N85" s="31" t="str">
        <f t="shared" si="19"/>
        <v>°</v>
      </c>
      <c r="O85" s="31">
        <f t="shared" si="2"/>
        <v>5.0613055555555562</v>
      </c>
      <c r="P85" s="31">
        <f t="shared" si="24"/>
        <v>-1.8794873309019298</v>
      </c>
      <c r="Q85" s="31">
        <f t="shared" si="25"/>
        <v>0</v>
      </c>
      <c r="R85" s="31">
        <f t="shared" si="26"/>
        <v>0.34746870750959624</v>
      </c>
      <c r="S85" s="31">
        <f t="shared" si="27"/>
        <v>1.5320557987419152</v>
      </c>
      <c r="T85" s="31">
        <f t="shared" si="7"/>
        <v>3.53247262702086</v>
      </c>
      <c r="U85" s="31">
        <f t="shared" si="8"/>
        <v>0.12073450269838934</v>
      </c>
      <c r="V85" s="31">
        <f t="shared" si="9"/>
        <v>2.347194970458728</v>
      </c>
      <c r="W85" s="31">
        <f t="shared" si="10"/>
        <v>6.0004021001779773</v>
      </c>
      <c r="X85" s="31"/>
      <c r="Y85" s="31"/>
      <c r="Z85" s="31"/>
      <c r="AA85" s="31">
        <f t="shared" si="20"/>
        <v>1</v>
      </c>
      <c r="AB85" s="31">
        <f t="shared" si="21"/>
        <v>1</v>
      </c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3"/>
      <c r="AP85" s="3"/>
      <c r="AQ85" s="3"/>
      <c r="AR85" s="3"/>
      <c r="AS85" s="3"/>
      <c r="AT85" s="3"/>
      <c r="AU85" s="3"/>
    </row>
    <row r="86" spans="2:47" x14ac:dyDescent="0.25">
      <c r="B86" s="1">
        <f t="shared" si="11"/>
        <v>2</v>
      </c>
      <c r="C86" s="31">
        <f t="shared" si="22"/>
        <v>0</v>
      </c>
      <c r="D86" s="31">
        <f t="shared" si="12"/>
        <v>0</v>
      </c>
      <c r="E86" s="31">
        <f t="shared" si="13"/>
        <v>2</v>
      </c>
      <c r="F86" s="31">
        <f t="shared" si="14"/>
        <v>-120</v>
      </c>
      <c r="G86" s="31">
        <f t="shared" si="0"/>
        <v>-2.0943333333333336</v>
      </c>
      <c r="H86" s="31">
        <f t="shared" si="15"/>
        <v>2</v>
      </c>
      <c r="I86" s="31">
        <f t="shared" si="16"/>
        <v>-240</v>
      </c>
      <c r="J86" s="31">
        <f t="shared" si="23"/>
        <v>-4.1886666666666672</v>
      </c>
      <c r="K86" s="31"/>
      <c r="L86" s="31">
        <f t="shared" si="17"/>
        <v>295</v>
      </c>
      <c r="M86" s="31" t="str">
        <f t="shared" si="18"/>
        <v>295°</v>
      </c>
      <c r="N86" s="31" t="str">
        <f t="shared" si="19"/>
        <v>°</v>
      </c>
      <c r="O86" s="31">
        <f t="shared" si="2"/>
        <v>5.148569444444445</v>
      </c>
      <c r="P86" s="31">
        <f t="shared" si="24"/>
        <v>-1.8127439014442197</v>
      </c>
      <c r="Q86" s="31">
        <f t="shared" si="25"/>
        <v>0</v>
      </c>
      <c r="R86" s="31">
        <f t="shared" si="26"/>
        <v>0.17449095898351855</v>
      </c>
      <c r="S86" s="31">
        <f t="shared" si="27"/>
        <v>1.6382716110839723</v>
      </c>
      <c r="T86" s="31">
        <f t="shared" si="7"/>
        <v>3.2860404522232107</v>
      </c>
      <c r="U86" s="31">
        <f t="shared" si="8"/>
        <v>3.0447094766987953E-2</v>
      </c>
      <c r="V86" s="31">
        <f t="shared" si="9"/>
        <v>2.6839338716836743</v>
      </c>
      <c r="W86" s="31">
        <f t="shared" si="10"/>
        <v>6.0004214186738736</v>
      </c>
      <c r="X86" s="31"/>
      <c r="Y86" s="31"/>
      <c r="Z86" s="31"/>
      <c r="AA86" s="31">
        <f t="shared" si="20"/>
        <v>1</v>
      </c>
      <c r="AB86" s="31">
        <f t="shared" si="21"/>
        <v>1</v>
      </c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3"/>
      <c r="AP86" s="3"/>
      <c r="AQ86" s="3"/>
      <c r="AR86" s="3"/>
      <c r="AS86" s="3"/>
      <c r="AT86" s="3"/>
      <c r="AU86" s="3"/>
    </row>
    <row r="87" spans="2:47" x14ac:dyDescent="0.25">
      <c r="B87" s="1">
        <f t="shared" si="11"/>
        <v>2</v>
      </c>
      <c r="C87" s="31">
        <f t="shared" si="22"/>
        <v>0</v>
      </c>
      <c r="D87" s="31">
        <f t="shared" si="12"/>
        <v>0</v>
      </c>
      <c r="E87" s="31">
        <f t="shared" si="13"/>
        <v>2</v>
      </c>
      <c r="F87" s="31">
        <f t="shared" si="14"/>
        <v>-120</v>
      </c>
      <c r="G87" s="31">
        <f t="shared" si="0"/>
        <v>-2.0943333333333336</v>
      </c>
      <c r="H87" s="31">
        <f t="shared" si="15"/>
        <v>2</v>
      </c>
      <c r="I87" s="31">
        <f t="shared" si="16"/>
        <v>-240</v>
      </c>
      <c r="J87" s="31">
        <f t="shared" si="23"/>
        <v>-4.1886666666666672</v>
      </c>
      <c r="K87" s="31"/>
      <c r="L87" s="31">
        <f t="shared" si="17"/>
        <v>300</v>
      </c>
      <c r="M87" s="31" t="str">
        <f t="shared" si="18"/>
        <v>300°</v>
      </c>
      <c r="N87" s="31" t="str">
        <f t="shared" si="19"/>
        <v>°</v>
      </c>
      <c r="O87" s="31">
        <f t="shared" si="2"/>
        <v>5.2358333333333338</v>
      </c>
      <c r="P87" s="31">
        <f t="shared" si="24"/>
        <v>-1.7322052095663696</v>
      </c>
      <c r="Q87" s="31">
        <f t="shared" si="25"/>
        <v>0</v>
      </c>
      <c r="R87" s="31">
        <f t="shared" si="26"/>
        <v>1.853071793209806E-4</v>
      </c>
      <c r="S87" s="31">
        <f t="shared" si="27"/>
        <v>1.7320199222128891</v>
      </c>
      <c r="T87" s="31">
        <f t="shared" si="7"/>
        <v>3.0005348880488705</v>
      </c>
      <c r="U87" s="31">
        <f t="shared" si="8"/>
        <v>3.4338750707898058E-8</v>
      </c>
      <c r="V87" s="31">
        <f t="shared" si="9"/>
        <v>2.9998930109423427</v>
      </c>
      <c r="W87" s="31">
        <f t="shared" si="10"/>
        <v>6.0004279333299637</v>
      </c>
      <c r="X87" s="31"/>
      <c r="Y87" s="31"/>
      <c r="Z87" s="31"/>
      <c r="AA87" s="31">
        <f t="shared" si="20"/>
        <v>1</v>
      </c>
      <c r="AB87" s="31">
        <f t="shared" si="21"/>
        <v>1</v>
      </c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3"/>
      <c r="AP87" s="3"/>
      <c r="AQ87" s="3"/>
      <c r="AR87" s="3"/>
      <c r="AS87" s="3"/>
      <c r="AT87" s="3"/>
      <c r="AU87" s="3"/>
    </row>
    <row r="88" spans="2:47" x14ac:dyDescent="0.25">
      <c r="B88" s="1">
        <f t="shared" si="11"/>
        <v>2</v>
      </c>
      <c r="C88" s="31">
        <f t="shared" si="22"/>
        <v>0</v>
      </c>
      <c r="D88" s="31">
        <f t="shared" si="12"/>
        <v>0</v>
      </c>
      <c r="E88" s="31">
        <f t="shared" si="13"/>
        <v>2</v>
      </c>
      <c r="F88" s="31">
        <f t="shared" si="14"/>
        <v>-120</v>
      </c>
      <c r="G88" s="31">
        <f t="shared" ref="G88:G103" si="28">F88*3.1415/180</f>
        <v>-2.0943333333333336</v>
      </c>
      <c r="H88" s="31">
        <f t="shared" si="15"/>
        <v>2</v>
      </c>
      <c r="I88" s="31">
        <f t="shared" si="16"/>
        <v>-240</v>
      </c>
      <c r="J88" s="31">
        <f t="shared" ref="J88:J103" si="29">I88*3.1415/180</f>
        <v>-4.1886666666666672</v>
      </c>
      <c r="K88" s="31"/>
      <c r="L88" s="31">
        <f t="shared" si="17"/>
        <v>305</v>
      </c>
      <c r="M88" s="31" t="str">
        <f t="shared" si="18"/>
        <v>305°</v>
      </c>
      <c r="N88" s="31" t="str">
        <f t="shared" si="19"/>
        <v>°</v>
      </c>
      <c r="O88" s="31">
        <f t="shared" ref="O88:O103" si="30">L88*3.1415/180</f>
        <v>5.3230972222222226</v>
      </c>
      <c r="P88" s="31">
        <f t="shared" ref="P88:P103" si="31">B88*SIN(O88+D88)</f>
        <v>-1.6384841672128325</v>
      </c>
      <c r="Q88" s="31">
        <f t="shared" ref="Q88:Q103" si="32">$J$13*B88*SIN(3*(O88+D88))</f>
        <v>0</v>
      </c>
      <c r="R88" s="31">
        <f t="shared" ref="R88:R103" si="33">E88*SIN(O88+G88)</f>
        <v>-0.1741217548412701</v>
      </c>
      <c r="S88" s="31">
        <f t="shared" ref="S88:S103" si="34">H88*SIN(O88+J88)</f>
        <v>1.8125872929316347</v>
      </c>
      <c r="T88" s="31">
        <f t="shared" ref="T88:T103" si="35">AA88*P88*P88</f>
        <v>2.6846303662071294</v>
      </c>
      <c r="U88" s="31">
        <f t="shared" ref="U88:U103" si="36">AA88*R88*R88</f>
        <v>3.0318385509003367E-2</v>
      </c>
      <c r="V88" s="31">
        <f t="shared" ref="V88:V103" si="37">AA88*S88*S88</f>
        <v>3.2854726944972317</v>
      </c>
      <c r="W88" s="31">
        <f t="shared" ref="W88:W103" si="38">(T88+U88+V88)*AB88</f>
        <v>6.0004214462133643</v>
      </c>
      <c r="X88" s="31"/>
      <c r="Y88" s="31"/>
      <c r="Z88" s="31"/>
      <c r="AA88" s="31">
        <f t="shared" si="20"/>
        <v>1</v>
      </c>
      <c r="AB88" s="31">
        <f t="shared" si="21"/>
        <v>1</v>
      </c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3"/>
      <c r="AP88" s="3"/>
      <c r="AQ88" s="3"/>
      <c r="AR88" s="3"/>
      <c r="AS88" s="3"/>
      <c r="AT88" s="3"/>
      <c r="AU88" s="3"/>
    </row>
    <row r="89" spans="2:47" x14ac:dyDescent="0.25">
      <c r="B89" s="1">
        <f t="shared" ref="B89:B103" si="39">B88</f>
        <v>2</v>
      </c>
      <c r="C89" s="31">
        <f t="shared" si="22"/>
        <v>0</v>
      </c>
      <c r="D89" s="31">
        <f t="shared" ref="D89:D103" si="40">D88</f>
        <v>0</v>
      </c>
      <c r="E89" s="31">
        <f t="shared" ref="E89:E103" si="41">E88</f>
        <v>2</v>
      </c>
      <c r="F89" s="31">
        <f t="shared" ref="F89:F103" si="42">F88</f>
        <v>-120</v>
      </c>
      <c r="G89" s="31">
        <f t="shared" si="28"/>
        <v>-2.0943333333333336</v>
      </c>
      <c r="H89" s="31">
        <f t="shared" ref="H89:H103" si="43">H88</f>
        <v>2</v>
      </c>
      <c r="I89" s="31">
        <f t="shared" ref="I89:I103" si="44">I88</f>
        <v>-240</v>
      </c>
      <c r="J89" s="31">
        <f t="shared" si="29"/>
        <v>-4.1886666666666672</v>
      </c>
      <c r="K89" s="31"/>
      <c r="L89" s="31">
        <f t="shared" ref="L89:L103" si="45">L88+5</f>
        <v>310</v>
      </c>
      <c r="M89" s="31" t="str">
        <f t="shared" ref="M89:M99" si="46">_xlfn.CONCAT(L89,N89)</f>
        <v>310°</v>
      </c>
      <c r="N89" s="31" t="str">
        <f t="shared" ref="N89:N99" si="47">N88</f>
        <v>°</v>
      </c>
      <c r="O89" s="31">
        <f t="shared" si="30"/>
        <v>5.4103611111111114</v>
      </c>
      <c r="P89" s="31">
        <f t="shared" si="31"/>
        <v>-1.5322940060610266</v>
      </c>
      <c r="Q89" s="31">
        <f t="shared" si="32"/>
        <v>0</v>
      </c>
      <c r="R89" s="31">
        <f t="shared" si="33"/>
        <v>-0.34710372328456274</v>
      </c>
      <c r="S89" s="31">
        <f t="shared" si="34"/>
        <v>1.8793605930453259</v>
      </c>
      <c r="T89" s="31">
        <f t="shared" si="35"/>
        <v>2.3479249210105495</v>
      </c>
      <c r="U89" s="31">
        <f t="shared" si="36"/>
        <v>0.1204809947180063</v>
      </c>
      <c r="V89" s="31">
        <f t="shared" si="37"/>
        <v>3.5319962386916788</v>
      </c>
      <c r="W89" s="31">
        <f t="shared" si="38"/>
        <v>6.0004021544202342</v>
      </c>
      <c r="X89" s="31"/>
      <c r="Y89" s="31"/>
      <c r="Z89" s="31"/>
      <c r="AA89" s="31">
        <f t="shared" ref="AA89:AA103" si="48">AA88</f>
        <v>1</v>
      </c>
      <c r="AB89" s="31">
        <f t="shared" ref="AB89:AB103" si="49">AB88</f>
        <v>1</v>
      </c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3"/>
      <c r="AP89" s="3"/>
      <c r="AQ89" s="3"/>
      <c r="AR89" s="3"/>
      <c r="AS89" s="3"/>
      <c r="AT89" s="3"/>
      <c r="AU89" s="3"/>
    </row>
    <row r="90" spans="2:47" x14ac:dyDescent="0.25">
      <c r="B90" s="1">
        <f t="shared" si="39"/>
        <v>2</v>
      </c>
      <c r="C90" s="31">
        <f t="shared" ref="C90:C103" si="50">C89</f>
        <v>0</v>
      </c>
      <c r="D90" s="31">
        <f t="shared" si="40"/>
        <v>0</v>
      </c>
      <c r="E90" s="31">
        <f t="shared" si="41"/>
        <v>2</v>
      </c>
      <c r="F90" s="31">
        <f t="shared" si="42"/>
        <v>-120</v>
      </c>
      <c r="G90" s="31">
        <f t="shared" si="28"/>
        <v>-2.0943333333333336</v>
      </c>
      <c r="H90" s="31">
        <f t="shared" si="43"/>
        <v>2</v>
      </c>
      <c r="I90" s="31">
        <f t="shared" si="44"/>
        <v>-240</v>
      </c>
      <c r="J90" s="31">
        <f t="shared" si="29"/>
        <v>-4.1886666666666672</v>
      </c>
      <c r="K90" s="31"/>
      <c r="L90" s="31">
        <f t="shared" si="45"/>
        <v>315</v>
      </c>
      <c r="M90" s="31" t="str">
        <f t="shared" si="46"/>
        <v>315°</v>
      </c>
      <c r="N90" s="31" t="str">
        <f t="shared" si="47"/>
        <v>°</v>
      </c>
      <c r="O90" s="31">
        <f t="shared" si="30"/>
        <v>5.4976250000000002</v>
      </c>
      <c r="P90" s="31">
        <f t="shared" si="31"/>
        <v>-1.4144428497175785</v>
      </c>
      <c r="Q90" s="31">
        <f t="shared" si="32"/>
        <v>0</v>
      </c>
      <c r="R90" s="31">
        <f t="shared" si="33"/>
        <v>-0.5174441785246372</v>
      </c>
      <c r="S90" s="31">
        <f t="shared" si="34"/>
        <v>1.9318316673771652</v>
      </c>
      <c r="T90" s="31">
        <f t="shared" si="35"/>
        <v>2.0006485751171845</v>
      </c>
      <c r="U90" s="31">
        <f t="shared" si="36"/>
        <v>0.26774847788903661</v>
      </c>
      <c r="V90" s="31">
        <f t="shared" si="37"/>
        <v>3.7319735910812382</v>
      </c>
      <c r="W90" s="31">
        <f t="shared" si="38"/>
        <v>6.0003706440874591</v>
      </c>
      <c r="X90" s="31"/>
      <c r="Y90" s="31"/>
      <c r="Z90" s="31"/>
      <c r="AA90" s="31">
        <f t="shared" si="48"/>
        <v>1</v>
      </c>
      <c r="AB90" s="31">
        <f t="shared" si="49"/>
        <v>1</v>
      </c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3"/>
      <c r="AP90" s="3"/>
      <c r="AQ90" s="3"/>
      <c r="AR90" s="3"/>
      <c r="AS90" s="3"/>
      <c r="AT90" s="3"/>
      <c r="AU90" s="3"/>
    </row>
    <row r="91" spans="2:47" x14ac:dyDescent="0.25">
      <c r="B91" s="1">
        <f t="shared" si="39"/>
        <v>2</v>
      </c>
      <c r="C91" s="31">
        <f t="shared" si="50"/>
        <v>0</v>
      </c>
      <c r="D91" s="31">
        <f t="shared" si="40"/>
        <v>0</v>
      </c>
      <c r="E91" s="31">
        <f t="shared" si="41"/>
        <v>2</v>
      </c>
      <c r="F91" s="31">
        <f t="shared" si="42"/>
        <v>-120</v>
      </c>
      <c r="G91" s="31">
        <f t="shared" si="28"/>
        <v>-2.0943333333333336</v>
      </c>
      <c r="H91" s="31">
        <f t="shared" si="43"/>
        <v>2</v>
      </c>
      <c r="I91" s="31">
        <f t="shared" si="44"/>
        <v>-240</v>
      </c>
      <c r="J91" s="31">
        <f t="shared" si="29"/>
        <v>-4.1886666666666672</v>
      </c>
      <c r="K91" s="31"/>
      <c r="L91" s="31">
        <f t="shared" si="45"/>
        <v>320</v>
      </c>
      <c r="M91" s="31" t="str">
        <f t="shared" si="46"/>
        <v>320°</v>
      </c>
      <c r="N91" s="31" t="str">
        <f t="shared" si="47"/>
        <v>°</v>
      </c>
      <c r="O91" s="31">
        <f t="shared" si="30"/>
        <v>5.584888888888889</v>
      </c>
      <c r="P91" s="31">
        <f t="shared" si="31"/>
        <v>-1.2858275637722605</v>
      </c>
      <c r="Q91" s="31">
        <f t="shared" si="32"/>
        <v>0</v>
      </c>
      <c r="R91" s="31">
        <f t="shared" si="33"/>
        <v>-0.68384680326100167</v>
      </c>
      <c r="S91" s="31">
        <f t="shared" si="34"/>
        <v>1.9696012029081997</v>
      </c>
      <c r="T91" s="31">
        <f t="shared" si="35"/>
        <v>1.6533525237565065</v>
      </c>
      <c r="U91" s="31">
        <f t="shared" si="36"/>
        <v>0.46764645033029112</v>
      </c>
      <c r="V91" s="31">
        <f t="shared" si="37"/>
        <v>3.8793288984974272</v>
      </c>
      <c r="W91" s="31">
        <f t="shared" si="38"/>
        <v>6.0003278725842248</v>
      </c>
      <c r="X91" s="31"/>
      <c r="Y91" s="31"/>
      <c r="Z91" s="31"/>
      <c r="AA91" s="31">
        <f t="shared" si="48"/>
        <v>1</v>
      </c>
      <c r="AB91" s="31">
        <f t="shared" si="49"/>
        <v>1</v>
      </c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3"/>
      <c r="AP91" s="3"/>
      <c r="AQ91" s="3"/>
      <c r="AR91" s="3"/>
      <c r="AS91" s="3"/>
      <c r="AT91" s="3"/>
      <c r="AU91" s="3"/>
    </row>
    <row r="92" spans="2:47" x14ac:dyDescent="0.25">
      <c r="B92" s="1">
        <f t="shared" si="39"/>
        <v>2</v>
      </c>
      <c r="C92" s="31">
        <f t="shared" si="50"/>
        <v>0</v>
      </c>
      <c r="D92" s="31">
        <f t="shared" si="40"/>
        <v>0</v>
      </c>
      <c r="E92" s="31">
        <f t="shared" si="41"/>
        <v>2</v>
      </c>
      <c r="F92" s="31">
        <f t="shared" si="42"/>
        <v>-120</v>
      </c>
      <c r="G92" s="31">
        <f t="shared" si="28"/>
        <v>-2.0943333333333336</v>
      </c>
      <c r="H92" s="31">
        <f t="shared" si="43"/>
        <v>2</v>
      </c>
      <c r="I92" s="31">
        <f t="shared" si="44"/>
        <v>-240</v>
      </c>
      <c r="J92" s="31">
        <f t="shared" si="29"/>
        <v>-4.1886666666666672</v>
      </c>
      <c r="K92" s="31"/>
      <c r="L92" s="31">
        <f t="shared" si="45"/>
        <v>325</v>
      </c>
      <c r="M92" s="31" t="str">
        <f t="shared" si="46"/>
        <v>325°</v>
      </c>
      <c r="N92" s="31" t="str">
        <f t="shared" si="47"/>
        <v>°</v>
      </c>
      <c r="O92" s="31">
        <f t="shared" si="30"/>
        <v>5.6721527777777778</v>
      </c>
      <c r="P92" s="31">
        <f t="shared" si="31"/>
        <v>-1.1474269305116624</v>
      </c>
      <c r="Q92" s="31">
        <f t="shared" si="32"/>
        <v>0</v>
      </c>
      <c r="R92" s="31">
        <f t="shared" si="33"/>
        <v>-0.84504524769443246</v>
      </c>
      <c r="S92" s="31">
        <f t="shared" si="34"/>
        <v>1.9923817676113666</v>
      </c>
      <c r="T92" s="31">
        <f t="shared" si="35"/>
        <v>1.3165885608634154</v>
      </c>
      <c r="U92" s="31">
        <f t="shared" si="36"/>
        <v>0.71410147065094465</v>
      </c>
      <c r="V92" s="31">
        <f t="shared" si="37"/>
        <v>3.969585107910194</v>
      </c>
      <c r="W92" s="31">
        <f t="shared" si="38"/>
        <v>6.0002751394245539</v>
      </c>
      <c r="X92" s="31"/>
      <c r="Y92" s="31"/>
      <c r="Z92" s="31"/>
      <c r="AA92" s="31">
        <f t="shared" si="48"/>
        <v>1</v>
      </c>
      <c r="AB92" s="31">
        <f t="shared" si="49"/>
        <v>1</v>
      </c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3"/>
      <c r="AP92" s="3"/>
      <c r="AQ92" s="3"/>
      <c r="AR92" s="3"/>
      <c r="AS92" s="3"/>
      <c r="AT92" s="3"/>
      <c r="AU92" s="3"/>
    </row>
    <row r="93" spans="2:47" x14ac:dyDescent="0.25">
      <c r="B93" s="1">
        <f t="shared" si="39"/>
        <v>2</v>
      </c>
      <c r="C93" s="31">
        <f t="shared" si="50"/>
        <v>0</v>
      </c>
      <c r="D93" s="31">
        <f t="shared" si="40"/>
        <v>0</v>
      </c>
      <c r="E93" s="31">
        <f t="shared" si="41"/>
        <v>2</v>
      </c>
      <c r="F93" s="31">
        <f t="shared" si="42"/>
        <v>-120</v>
      </c>
      <c r="G93" s="31">
        <f t="shared" si="28"/>
        <v>-2.0943333333333336</v>
      </c>
      <c r="H93" s="31">
        <f t="shared" si="43"/>
        <v>2</v>
      </c>
      <c r="I93" s="31">
        <f t="shared" si="44"/>
        <v>-240</v>
      </c>
      <c r="J93" s="31">
        <f t="shared" si="29"/>
        <v>-4.1886666666666672</v>
      </c>
      <c r="K93" s="31"/>
      <c r="L93" s="31">
        <f t="shared" si="45"/>
        <v>330</v>
      </c>
      <c r="M93" s="31" t="str">
        <f t="shared" si="46"/>
        <v>330°</v>
      </c>
      <c r="N93" s="31" t="str">
        <f t="shared" si="47"/>
        <v>°</v>
      </c>
      <c r="O93" s="31">
        <f t="shared" si="30"/>
        <v>5.7594166666666675</v>
      </c>
      <c r="P93" s="31">
        <f t="shared" si="31"/>
        <v>-1.0002942002340858</v>
      </c>
      <c r="Q93" s="31">
        <f t="shared" si="32"/>
        <v>0</v>
      </c>
      <c r="R93" s="31">
        <f t="shared" si="33"/>
        <v>-0.99981276664547891</v>
      </c>
      <c r="S93" s="31">
        <f t="shared" si="34"/>
        <v>1.9999999978538281</v>
      </c>
      <c r="T93" s="31">
        <f t="shared" si="35"/>
        <v>1.0005884870219492</v>
      </c>
      <c r="U93" s="31">
        <f t="shared" si="36"/>
        <v>0.99962556834728689</v>
      </c>
      <c r="V93" s="31">
        <f t="shared" si="37"/>
        <v>3.9999999914153124</v>
      </c>
      <c r="W93" s="31">
        <f t="shared" si="38"/>
        <v>6.0002140467845484</v>
      </c>
      <c r="X93" s="31"/>
      <c r="Y93" s="31"/>
      <c r="Z93" s="31"/>
      <c r="AA93" s="31">
        <f t="shared" si="48"/>
        <v>1</v>
      </c>
      <c r="AB93" s="31">
        <f t="shared" si="49"/>
        <v>1</v>
      </c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3"/>
      <c r="AP93" s="3"/>
      <c r="AQ93" s="3"/>
      <c r="AR93" s="3"/>
      <c r="AS93" s="3"/>
      <c r="AT93" s="3"/>
      <c r="AU93" s="3"/>
    </row>
    <row r="94" spans="2:47" x14ac:dyDescent="0.25">
      <c r="B94" s="1">
        <f t="shared" si="39"/>
        <v>2</v>
      </c>
      <c r="C94" s="31">
        <f t="shared" si="50"/>
        <v>0</v>
      </c>
      <c r="D94" s="31">
        <f t="shared" si="40"/>
        <v>0</v>
      </c>
      <c r="E94" s="31">
        <f t="shared" si="41"/>
        <v>2</v>
      </c>
      <c r="F94" s="31">
        <f t="shared" si="42"/>
        <v>-120</v>
      </c>
      <c r="G94" s="31">
        <f t="shared" si="28"/>
        <v>-2.0943333333333336</v>
      </c>
      <c r="H94" s="31">
        <f t="shared" si="43"/>
        <v>2</v>
      </c>
      <c r="I94" s="31">
        <f t="shared" si="44"/>
        <v>-240</v>
      </c>
      <c r="J94" s="31">
        <f t="shared" si="29"/>
        <v>-4.1886666666666672</v>
      </c>
      <c r="K94" s="31"/>
      <c r="L94" s="31">
        <f t="shared" si="45"/>
        <v>335</v>
      </c>
      <c r="M94" s="31" t="str">
        <f t="shared" si="46"/>
        <v>335°</v>
      </c>
      <c r="N94" s="31" t="str">
        <f t="shared" si="47"/>
        <v>°</v>
      </c>
      <c r="O94" s="31">
        <f t="shared" si="30"/>
        <v>5.8466805555555563</v>
      </c>
      <c r="P94" s="31">
        <f t="shared" si="31"/>
        <v>-0.84554907585132066</v>
      </c>
      <c r="Q94" s="31">
        <f t="shared" si="32"/>
        <v>0</v>
      </c>
      <c r="R94" s="31">
        <f t="shared" si="33"/>
        <v>-1.1469715552756594</v>
      </c>
      <c r="S94" s="31">
        <f t="shared" si="34"/>
        <v>1.992397917721122</v>
      </c>
      <c r="T94" s="31">
        <f t="shared" si="35"/>
        <v>0.71495323967302238</v>
      </c>
      <c r="U94" s="31">
        <f t="shared" si="36"/>
        <v>1.3155437486114649</v>
      </c>
      <c r="V94" s="31">
        <f t="shared" si="37"/>
        <v>3.9696494625394627</v>
      </c>
      <c r="W94" s="31">
        <f t="shared" si="38"/>
        <v>6.0001464508239497</v>
      </c>
      <c r="X94" s="31"/>
      <c r="Y94" s="31"/>
      <c r="Z94" s="31"/>
      <c r="AA94" s="31">
        <f t="shared" si="48"/>
        <v>1</v>
      </c>
      <c r="AB94" s="31">
        <f t="shared" si="49"/>
        <v>1</v>
      </c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3"/>
      <c r="AP94" s="3"/>
      <c r="AQ94" s="3"/>
      <c r="AR94" s="3"/>
      <c r="AS94" s="3"/>
      <c r="AT94" s="3"/>
      <c r="AU94" s="3"/>
    </row>
    <row r="95" spans="2:47" x14ac:dyDescent="0.25">
      <c r="B95" s="1">
        <f t="shared" si="39"/>
        <v>2</v>
      </c>
      <c r="C95" s="31">
        <f t="shared" si="50"/>
        <v>0</v>
      </c>
      <c r="D95" s="31">
        <f t="shared" si="40"/>
        <v>0</v>
      </c>
      <c r="E95" s="31">
        <f t="shared" si="41"/>
        <v>2</v>
      </c>
      <c r="F95" s="31">
        <f t="shared" si="42"/>
        <v>-120</v>
      </c>
      <c r="G95" s="31">
        <f t="shared" si="28"/>
        <v>-2.0943333333333336</v>
      </c>
      <c r="H95" s="31">
        <f t="shared" si="43"/>
        <v>2</v>
      </c>
      <c r="I95" s="31">
        <f t="shared" si="44"/>
        <v>-240</v>
      </c>
      <c r="J95" s="31">
        <f t="shared" si="29"/>
        <v>-4.1886666666666672</v>
      </c>
      <c r="K95" s="31"/>
      <c r="L95" s="31">
        <f t="shared" si="45"/>
        <v>340</v>
      </c>
      <c r="M95" s="31" t="str">
        <f t="shared" si="46"/>
        <v>340°</v>
      </c>
      <c r="N95" s="31" t="str">
        <f t="shared" si="47"/>
        <v>°</v>
      </c>
      <c r="O95" s="31">
        <f t="shared" si="30"/>
        <v>5.9339444444444451</v>
      </c>
      <c r="P95" s="31">
        <f t="shared" si="31"/>
        <v>-0.68436919177570377</v>
      </c>
      <c r="Q95" s="31">
        <f t="shared" si="32"/>
        <v>0</v>
      </c>
      <c r="R95" s="31">
        <f t="shared" si="33"/>
        <v>-1.2854017123650814</v>
      </c>
      <c r="S95" s="31">
        <f t="shared" si="34"/>
        <v>1.9696333802228687</v>
      </c>
      <c r="T95" s="31">
        <f t="shared" si="35"/>
        <v>0.46836119065172999</v>
      </c>
      <c r="U95" s="31">
        <f t="shared" si="36"/>
        <v>1.6522575621510833</v>
      </c>
      <c r="V95" s="31">
        <f t="shared" si="37"/>
        <v>3.8794556524881636</v>
      </c>
      <c r="W95" s="31">
        <f t="shared" si="38"/>
        <v>6.0000744052909774</v>
      </c>
      <c r="X95" s="31"/>
      <c r="Y95" s="31"/>
      <c r="Z95" s="31"/>
      <c r="AA95" s="31">
        <f t="shared" si="48"/>
        <v>1</v>
      </c>
      <c r="AB95" s="31">
        <f t="shared" si="49"/>
        <v>1</v>
      </c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3"/>
      <c r="AP95" s="3"/>
      <c r="AQ95" s="3"/>
      <c r="AR95" s="3"/>
      <c r="AS95" s="3"/>
      <c r="AT95" s="3"/>
      <c r="AU95" s="3"/>
    </row>
    <row r="96" spans="2:47" x14ac:dyDescent="0.25">
      <c r="B96" s="1">
        <f t="shared" si="39"/>
        <v>2</v>
      </c>
      <c r="C96" s="31">
        <f t="shared" si="50"/>
        <v>0</v>
      </c>
      <c r="D96" s="31">
        <f t="shared" si="40"/>
        <v>0</v>
      </c>
      <c r="E96" s="31">
        <f t="shared" si="41"/>
        <v>2</v>
      </c>
      <c r="F96" s="31">
        <f t="shared" si="42"/>
        <v>-120</v>
      </c>
      <c r="G96" s="31">
        <f t="shared" si="28"/>
        <v>-2.0943333333333336</v>
      </c>
      <c r="H96" s="31">
        <f t="shared" si="43"/>
        <v>2</v>
      </c>
      <c r="I96" s="31">
        <f t="shared" si="44"/>
        <v>-240</v>
      </c>
      <c r="J96" s="31">
        <f t="shared" si="29"/>
        <v>-4.1886666666666672</v>
      </c>
      <c r="K96" s="31"/>
      <c r="L96" s="31">
        <f t="shared" si="45"/>
        <v>345</v>
      </c>
      <c r="M96" s="31" t="str">
        <f t="shared" si="46"/>
        <v>345°</v>
      </c>
      <c r="N96" s="31" t="str">
        <f t="shared" si="47"/>
        <v>°</v>
      </c>
      <c r="O96" s="31">
        <f t="shared" si="30"/>
        <v>6.0212083333333339</v>
      </c>
      <c r="P96" s="31">
        <f t="shared" si="31"/>
        <v>-0.51798115193948369</v>
      </c>
      <c r="Q96" s="31">
        <f t="shared" si="32"/>
        <v>0</v>
      </c>
      <c r="R96" s="31">
        <f t="shared" si="33"/>
        <v>-1.4140497629345219</v>
      </c>
      <c r="S96" s="31">
        <f t="shared" si="34"/>
        <v>1.9318796270223895</v>
      </c>
      <c r="T96" s="31">
        <f t="shared" si="35"/>
        <v>0.26830447376455446</v>
      </c>
      <c r="U96" s="31">
        <f t="shared" si="36"/>
        <v>1.9995367320551776</v>
      </c>
      <c r="V96" s="31">
        <f t="shared" si="37"/>
        <v>3.7321588933041667</v>
      </c>
      <c r="W96" s="31">
        <f t="shared" si="38"/>
        <v>6.0000000991238984</v>
      </c>
      <c r="X96" s="31"/>
      <c r="Y96" s="31"/>
      <c r="Z96" s="31"/>
      <c r="AA96" s="31">
        <f t="shared" si="48"/>
        <v>1</v>
      </c>
      <c r="AB96" s="31">
        <f t="shared" si="49"/>
        <v>1</v>
      </c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3"/>
      <c r="AP96" s="3"/>
      <c r="AQ96" s="3"/>
      <c r="AR96" s="3"/>
      <c r="AS96" s="3"/>
      <c r="AT96" s="3"/>
      <c r="AU96" s="3"/>
    </row>
    <row r="97" spans="2:47" x14ac:dyDescent="0.25">
      <c r="B97" s="1">
        <f t="shared" si="39"/>
        <v>2</v>
      </c>
      <c r="C97" s="31">
        <f t="shared" si="50"/>
        <v>0</v>
      </c>
      <c r="D97" s="31">
        <f t="shared" si="40"/>
        <v>0</v>
      </c>
      <c r="E97" s="31">
        <f t="shared" si="41"/>
        <v>2</v>
      </c>
      <c r="F97" s="31">
        <f t="shared" si="42"/>
        <v>-120</v>
      </c>
      <c r="G97" s="31">
        <f t="shared" si="28"/>
        <v>-2.0943333333333336</v>
      </c>
      <c r="H97" s="31">
        <f t="shared" si="43"/>
        <v>2</v>
      </c>
      <c r="I97" s="31">
        <f t="shared" si="44"/>
        <v>-240</v>
      </c>
      <c r="J97" s="31">
        <f t="shared" si="29"/>
        <v>-4.1886666666666672</v>
      </c>
      <c r="K97" s="31"/>
      <c r="L97" s="31">
        <f t="shared" si="45"/>
        <v>350</v>
      </c>
      <c r="M97" s="31" t="str">
        <f t="shared" si="46"/>
        <v>350°</v>
      </c>
      <c r="N97" s="31" t="str">
        <f t="shared" si="47"/>
        <v>°</v>
      </c>
      <c r="O97" s="31">
        <f t="shared" si="30"/>
        <v>6.1084722222222227</v>
      </c>
      <c r="P97" s="31">
        <f t="shared" si="31"/>
        <v>-0.34765119514853082</v>
      </c>
      <c r="Q97" s="31">
        <f t="shared" si="32"/>
        <v>0</v>
      </c>
      <c r="R97" s="31">
        <f t="shared" si="33"/>
        <v>-1.5319366753535166</v>
      </c>
      <c r="S97" s="31">
        <f t="shared" si="34"/>
        <v>1.879423970040762</v>
      </c>
      <c r="T97" s="31">
        <f t="shared" si="35"/>
        <v>0.12086135348820186</v>
      </c>
      <c r="U97" s="31">
        <f t="shared" si="36"/>
        <v>2.346829977293186</v>
      </c>
      <c r="V97" s="31">
        <f t="shared" si="37"/>
        <v>3.5322344591637789</v>
      </c>
      <c r="W97" s="31">
        <f t="shared" si="38"/>
        <v>5.9999257899451663</v>
      </c>
      <c r="X97" s="31"/>
      <c r="Y97" s="31"/>
      <c r="Z97" s="31"/>
      <c r="AA97" s="31">
        <f t="shared" si="48"/>
        <v>1</v>
      </c>
      <c r="AB97" s="31">
        <f t="shared" si="49"/>
        <v>1</v>
      </c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3"/>
      <c r="AP97" s="3"/>
      <c r="AQ97" s="3"/>
      <c r="AR97" s="3"/>
      <c r="AS97" s="3"/>
      <c r="AT97" s="3"/>
      <c r="AU97" s="3"/>
    </row>
    <row r="98" spans="2:47" x14ac:dyDescent="0.25">
      <c r="B98" s="1">
        <f t="shared" si="39"/>
        <v>2</v>
      </c>
      <c r="C98" s="31">
        <f t="shared" si="50"/>
        <v>0</v>
      </c>
      <c r="D98" s="31">
        <f t="shared" si="40"/>
        <v>0</v>
      </c>
      <c r="E98" s="31">
        <f t="shared" si="41"/>
        <v>2</v>
      </c>
      <c r="F98" s="31">
        <f t="shared" si="42"/>
        <v>-120</v>
      </c>
      <c r="G98" s="31">
        <f t="shared" si="28"/>
        <v>-2.0943333333333336</v>
      </c>
      <c r="H98" s="31">
        <f t="shared" si="43"/>
        <v>2</v>
      </c>
      <c r="I98" s="31">
        <f t="shared" si="44"/>
        <v>-240</v>
      </c>
      <c r="J98" s="31">
        <f t="shared" si="29"/>
        <v>-4.1886666666666672</v>
      </c>
      <c r="K98" s="31"/>
      <c r="L98" s="31">
        <f t="shared" si="45"/>
        <v>355</v>
      </c>
      <c r="M98" s="31" t="str">
        <f t="shared" si="46"/>
        <v>355°</v>
      </c>
      <c r="N98" s="31" t="str">
        <f t="shared" si="47"/>
        <v>°</v>
      </c>
      <c r="O98" s="31">
        <f t="shared" si="30"/>
        <v>6.1957361111111116</v>
      </c>
      <c r="P98" s="31">
        <f t="shared" si="31"/>
        <v>-0.17467555880850955</v>
      </c>
      <c r="Q98" s="31">
        <f t="shared" si="32"/>
        <v>0</v>
      </c>
      <c r="R98" s="31">
        <f t="shared" si="33"/>
        <v>-1.6381653119230113</v>
      </c>
      <c r="S98" s="31">
        <f t="shared" si="34"/>
        <v>1.8126656049685115</v>
      </c>
      <c r="T98" s="31">
        <f t="shared" si="35"/>
        <v>3.0511550845065075E-2</v>
      </c>
      <c r="U98" s="31">
        <f t="shared" si="36"/>
        <v>2.6835855891878171</v>
      </c>
      <c r="V98" s="31">
        <f t="shared" si="37"/>
        <v>3.2857565954358599</v>
      </c>
      <c r="W98" s="31">
        <f t="shared" si="38"/>
        <v>5.9998537354687418</v>
      </c>
      <c r="X98" s="31"/>
      <c r="Y98" s="31"/>
      <c r="Z98" s="31"/>
      <c r="AA98" s="31">
        <f t="shared" si="48"/>
        <v>1</v>
      </c>
      <c r="AB98" s="31">
        <f t="shared" si="49"/>
        <v>1</v>
      </c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3"/>
      <c r="AP98" s="3"/>
      <c r="AQ98" s="3"/>
      <c r="AR98" s="3"/>
      <c r="AS98" s="3"/>
      <c r="AT98" s="3"/>
      <c r="AU98" s="3"/>
    </row>
    <row r="99" spans="2:47" x14ac:dyDescent="0.25">
      <c r="B99" s="1">
        <f t="shared" si="39"/>
        <v>2</v>
      </c>
      <c r="C99" s="31">
        <f t="shared" si="50"/>
        <v>0</v>
      </c>
      <c r="D99" s="31">
        <f t="shared" si="40"/>
        <v>0</v>
      </c>
      <c r="E99" s="31">
        <f t="shared" si="41"/>
        <v>2</v>
      </c>
      <c r="F99" s="31">
        <f t="shared" si="42"/>
        <v>-120</v>
      </c>
      <c r="G99" s="31">
        <f t="shared" si="28"/>
        <v>-2.0943333333333336</v>
      </c>
      <c r="H99" s="31">
        <f t="shared" si="43"/>
        <v>2</v>
      </c>
      <c r="I99" s="31">
        <f t="shared" si="44"/>
        <v>-240</v>
      </c>
      <c r="J99" s="31">
        <f t="shared" si="29"/>
        <v>-4.1886666666666672</v>
      </c>
      <c r="K99" s="31"/>
      <c r="L99" s="31">
        <f t="shared" si="45"/>
        <v>360</v>
      </c>
      <c r="M99" s="31" t="str">
        <f t="shared" si="46"/>
        <v>360°</v>
      </c>
      <c r="N99" s="31" t="str">
        <f t="shared" si="47"/>
        <v>°</v>
      </c>
      <c r="O99" s="31">
        <f t="shared" si="30"/>
        <v>6.2830000000000004</v>
      </c>
      <c r="P99" s="31">
        <f t="shared" si="31"/>
        <v>-3.7061435705115694E-4</v>
      </c>
      <c r="Q99" s="31">
        <f t="shared" si="32"/>
        <v>0</v>
      </c>
      <c r="R99" s="31">
        <f t="shared" si="33"/>
        <v>-1.7319272562324755</v>
      </c>
      <c r="S99" s="31">
        <f t="shared" si="34"/>
        <v>1.7321125733244525</v>
      </c>
      <c r="T99" s="31">
        <f t="shared" si="35"/>
        <v>1.3735500165244243E-7</v>
      </c>
      <c r="U99" s="31">
        <f t="shared" si="36"/>
        <v>2.9995720208809509</v>
      </c>
      <c r="V99" s="31">
        <f t="shared" si="37"/>
        <v>3.0002139666686567</v>
      </c>
      <c r="W99" s="31">
        <f t="shared" si="38"/>
        <v>5.9997861249046096</v>
      </c>
      <c r="X99" s="31"/>
      <c r="Y99" s="31"/>
      <c r="Z99" s="31"/>
      <c r="AA99" s="31">
        <f t="shared" si="48"/>
        <v>1</v>
      </c>
      <c r="AB99" s="31">
        <f t="shared" si="49"/>
        <v>1</v>
      </c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3"/>
      <c r="AP99" s="3"/>
      <c r="AQ99" s="3"/>
      <c r="AR99" s="3"/>
      <c r="AS99" s="3"/>
      <c r="AT99" s="3"/>
      <c r="AU99" s="3"/>
    </row>
    <row r="100" spans="2:47" x14ac:dyDescent="0.25">
      <c r="B100" s="1">
        <f t="shared" si="39"/>
        <v>2</v>
      </c>
      <c r="C100" s="31">
        <f t="shared" si="50"/>
        <v>0</v>
      </c>
      <c r="D100" s="31">
        <f t="shared" si="40"/>
        <v>0</v>
      </c>
      <c r="E100" s="31">
        <f t="shared" si="41"/>
        <v>2</v>
      </c>
      <c r="F100" s="31">
        <f t="shared" si="42"/>
        <v>-120</v>
      </c>
      <c r="G100" s="31">
        <f t="shared" si="28"/>
        <v>-2.0943333333333336</v>
      </c>
      <c r="H100" s="31">
        <f t="shared" si="43"/>
        <v>2</v>
      </c>
      <c r="I100" s="31">
        <f t="shared" si="44"/>
        <v>-240</v>
      </c>
      <c r="J100" s="31">
        <f t="shared" si="29"/>
        <v>-4.1886666666666672</v>
      </c>
      <c r="K100" s="31"/>
      <c r="L100" s="31">
        <f t="shared" si="45"/>
        <v>365</v>
      </c>
      <c r="M100" s="31"/>
      <c r="N100" s="31"/>
      <c r="O100" s="31">
        <f t="shared" si="30"/>
        <v>6.3702638888888892</v>
      </c>
      <c r="P100" s="31">
        <f t="shared" si="31"/>
        <v>0.17393715052718217</v>
      </c>
      <c r="Q100" s="31">
        <f t="shared" si="32"/>
        <v>0</v>
      </c>
      <c r="R100" s="31">
        <f t="shared" si="33"/>
        <v>-1.8125089653342625</v>
      </c>
      <c r="S100" s="31">
        <f t="shared" si="34"/>
        <v>1.6383778961808844</v>
      </c>
      <c r="T100" s="31">
        <f t="shared" si="35"/>
        <v>3.0254132333515628E-2</v>
      </c>
      <c r="U100" s="31">
        <f t="shared" si="36"/>
        <v>3.2851887494170788</v>
      </c>
      <c r="V100" s="31">
        <f t="shared" si="37"/>
        <v>2.6842821306941005</v>
      </c>
      <c r="W100" s="31">
        <f t="shared" si="38"/>
        <v>5.9997250124446948</v>
      </c>
      <c r="X100" s="31"/>
      <c r="Y100" s="31"/>
      <c r="Z100" s="31"/>
      <c r="AA100" s="31">
        <f t="shared" si="48"/>
        <v>1</v>
      </c>
      <c r="AB100" s="31">
        <f t="shared" si="49"/>
        <v>1</v>
      </c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3"/>
      <c r="AP100" s="3"/>
      <c r="AQ100" s="3"/>
      <c r="AR100" s="3"/>
      <c r="AS100" s="3"/>
      <c r="AT100" s="3"/>
      <c r="AU100" s="3"/>
    </row>
    <row r="101" spans="2:47" x14ac:dyDescent="0.25">
      <c r="B101" s="1">
        <f t="shared" si="39"/>
        <v>2</v>
      </c>
      <c r="C101" s="31">
        <f t="shared" si="50"/>
        <v>0</v>
      </c>
      <c r="D101" s="31">
        <f t="shared" si="40"/>
        <v>0</v>
      </c>
      <c r="E101" s="31">
        <f t="shared" si="41"/>
        <v>2</v>
      </c>
      <c r="F101" s="31">
        <f t="shared" si="42"/>
        <v>-120</v>
      </c>
      <c r="G101" s="31">
        <f t="shared" si="28"/>
        <v>-2.0943333333333336</v>
      </c>
      <c r="H101" s="31">
        <f t="shared" si="43"/>
        <v>2</v>
      </c>
      <c r="I101" s="31">
        <f t="shared" si="44"/>
        <v>-240</v>
      </c>
      <c r="J101" s="31">
        <f t="shared" si="29"/>
        <v>-4.1886666666666672</v>
      </c>
      <c r="K101" s="31"/>
      <c r="L101" s="31">
        <f t="shared" si="45"/>
        <v>370</v>
      </c>
      <c r="M101" s="31"/>
      <c r="N101" s="31"/>
      <c r="O101" s="31">
        <f t="shared" si="30"/>
        <v>6.457527777777778</v>
      </c>
      <c r="P101" s="31">
        <f t="shared" si="31"/>
        <v>0.34692122670159709</v>
      </c>
      <c r="Q101" s="31">
        <f t="shared" si="32"/>
        <v>0</v>
      </c>
      <c r="R101" s="31">
        <f t="shared" si="33"/>
        <v>-1.8792971999161661</v>
      </c>
      <c r="S101" s="31">
        <f t="shared" si="34"/>
        <v>1.5321749089780929</v>
      </c>
      <c r="T101" s="31">
        <f t="shared" si="35"/>
        <v>0.12035433753614092</v>
      </c>
      <c r="U101" s="31">
        <f t="shared" si="36"/>
        <v>3.531757965612742</v>
      </c>
      <c r="V101" s="31">
        <f t="shared" si="37"/>
        <v>2.3475599517020274</v>
      </c>
      <c r="W101" s="31">
        <f t="shared" si="38"/>
        <v>5.9996722548509105</v>
      </c>
      <c r="X101" s="31"/>
      <c r="Y101" s="31"/>
      <c r="Z101" s="31"/>
      <c r="AA101" s="31">
        <f t="shared" si="48"/>
        <v>1</v>
      </c>
      <c r="AB101" s="31">
        <f t="shared" si="49"/>
        <v>1</v>
      </c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3"/>
      <c r="AP101" s="3"/>
      <c r="AQ101" s="3"/>
      <c r="AR101" s="3"/>
      <c r="AS101" s="3"/>
      <c r="AT101" s="3"/>
      <c r="AU101" s="3"/>
    </row>
    <row r="102" spans="2:47" x14ac:dyDescent="0.25">
      <c r="B102" s="1">
        <f t="shared" si="39"/>
        <v>2</v>
      </c>
      <c r="C102" s="31">
        <f t="shared" si="50"/>
        <v>0</v>
      </c>
      <c r="D102" s="31">
        <f t="shared" si="40"/>
        <v>0</v>
      </c>
      <c r="E102" s="31">
        <f t="shared" si="41"/>
        <v>2</v>
      </c>
      <c r="F102" s="31">
        <f t="shared" si="42"/>
        <v>-120</v>
      </c>
      <c r="G102" s="31">
        <f t="shared" si="28"/>
        <v>-2.0943333333333336</v>
      </c>
      <c r="H102" s="31">
        <f t="shared" si="43"/>
        <v>2</v>
      </c>
      <c r="I102" s="31">
        <f t="shared" si="44"/>
        <v>-240</v>
      </c>
      <c r="J102" s="31">
        <f t="shared" si="29"/>
        <v>-4.1886666666666672</v>
      </c>
      <c r="K102" s="31"/>
      <c r="L102" s="31">
        <f t="shared" si="45"/>
        <v>375</v>
      </c>
      <c r="M102" s="31"/>
      <c r="N102" s="31"/>
      <c r="O102" s="31">
        <f t="shared" si="30"/>
        <v>6.5447916666666668</v>
      </c>
      <c r="P102" s="31">
        <f t="shared" si="31"/>
        <v>0.51726517850011289</v>
      </c>
      <c r="Q102" s="31">
        <f t="shared" si="32"/>
        <v>0</v>
      </c>
      <c r="R102" s="31">
        <f t="shared" si="33"/>
        <v>-1.9317836911477699</v>
      </c>
      <c r="S102" s="31">
        <f t="shared" si="34"/>
        <v>1.4143118329309441</v>
      </c>
      <c r="T102" s="31">
        <f t="shared" si="35"/>
        <v>0.26756326488875365</v>
      </c>
      <c r="U102" s="31">
        <f t="shared" si="36"/>
        <v>3.7317882293845024</v>
      </c>
      <c r="V102" s="31">
        <f t="shared" si="37"/>
        <v>2.0002779607684866</v>
      </c>
      <c r="W102" s="31">
        <f t="shared" si="38"/>
        <v>5.9996294550417426</v>
      </c>
      <c r="X102" s="31"/>
      <c r="Y102" s="31"/>
      <c r="Z102" s="31"/>
      <c r="AA102" s="31">
        <f t="shared" si="48"/>
        <v>1</v>
      </c>
      <c r="AB102" s="31">
        <f t="shared" si="49"/>
        <v>1</v>
      </c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3"/>
      <c r="AP102" s="3"/>
      <c r="AQ102" s="3"/>
      <c r="AR102" s="3"/>
      <c r="AS102" s="3"/>
      <c r="AT102" s="3"/>
      <c r="AU102" s="3"/>
    </row>
    <row r="103" spans="2:47" x14ac:dyDescent="0.25">
      <c r="B103" s="1">
        <f t="shared" si="39"/>
        <v>2</v>
      </c>
      <c r="C103" s="31">
        <f t="shared" si="50"/>
        <v>0</v>
      </c>
      <c r="D103" s="31">
        <f t="shared" si="40"/>
        <v>0</v>
      </c>
      <c r="E103" s="31">
        <f t="shared" si="41"/>
        <v>2</v>
      </c>
      <c r="F103" s="31">
        <f t="shared" si="42"/>
        <v>-120</v>
      </c>
      <c r="G103" s="31">
        <f t="shared" si="28"/>
        <v>-2.0943333333333336</v>
      </c>
      <c r="H103" s="31">
        <f t="shared" si="43"/>
        <v>2</v>
      </c>
      <c r="I103" s="31">
        <f t="shared" si="44"/>
        <v>-240</v>
      </c>
      <c r="J103" s="31">
        <f t="shared" si="29"/>
        <v>-4.1886666666666672</v>
      </c>
      <c r="K103" s="31"/>
      <c r="L103" s="31">
        <f t="shared" si="45"/>
        <v>380</v>
      </c>
      <c r="M103" s="31"/>
      <c r="N103" s="31"/>
      <c r="O103" s="31">
        <f t="shared" si="30"/>
        <v>6.6320555555555556</v>
      </c>
      <c r="P103" s="31">
        <f t="shared" si="31"/>
        <v>0.68367266201288535</v>
      </c>
      <c r="Q103" s="31">
        <f t="shared" si="32"/>
        <v>0</v>
      </c>
      <c r="R103" s="31">
        <f t="shared" si="33"/>
        <v>-1.9695690086851194</v>
      </c>
      <c r="S103" s="31">
        <f t="shared" si="34"/>
        <v>1.2856856243400048</v>
      </c>
      <c r="T103" s="31">
        <f t="shared" si="35"/>
        <v>0.46740830878378498</v>
      </c>
      <c r="U103" s="31">
        <f t="shared" si="36"/>
        <v>3.8792020799728841</v>
      </c>
      <c r="V103" s="31">
        <f t="shared" si="37"/>
        <v>1.6529875246345478</v>
      </c>
      <c r="W103" s="31">
        <f t="shared" si="38"/>
        <v>5.9995979133912165</v>
      </c>
      <c r="X103" s="31"/>
      <c r="Y103" s="31"/>
      <c r="Z103" s="31"/>
      <c r="AA103" s="31">
        <f t="shared" si="48"/>
        <v>1</v>
      </c>
      <c r="AB103" s="31">
        <f t="shared" si="49"/>
        <v>1</v>
      </c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2:47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2:47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2:47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2:47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2:47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2:47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2:47" x14ac:dyDescent="0.25">
      <c r="B110" s="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2:47" x14ac:dyDescent="0.25">
      <c r="B111" s="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2:47" x14ac:dyDescent="0.25">
      <c r="B112" s="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2:32" x14ac:dyDescent="0.25">
      <c r="B113" s="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2:32" x14ac:dyDescent="0.25">
      <c r="B114" s="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2:32" x14ac:dyDescent="0.25">
      <c r="B115" s="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2:32" x14ac:dyDescent="0.25">
      <c r="B116" s="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2:32" x14ac:dyDescent="0.25">
      <c r="B117" s="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2:32" x14ac:dyDescent="0.25">
      <c r="B118" s="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2:32" x14ac:dyDescent="0.25">
      <c r="B119" s="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2:32" x14ac:dyDescent="0.25">
      <c r="B120" s="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2:32" x14ac:dyDescent="0.25">
      <c r="B121" s="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2:32" x14ac:dyDescent="0.25">
      <c r="B122" s="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2:32" x14ac:dyDescent="0.25">
      <c r="B123" s="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2:32" x14ac:dyDescent="0.25">
      <c r="B124" s="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2:32" x14ac:dyDescent="0.25">
      <c r="B125" s="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2:32" x14ac:dyDescent="0.25">
      <c r="B126" s="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2:32" x14ac:dyDescent="0.25">
      <c r="B127" s="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2:32" x14ac:dyDescent="0.25">
      <c r="B128" s="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2:32" x14ac:dyDescent="0.25">
      <c r="B129" s="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2:32" x14ac:dyDescent="0.25">
      <c r="B130" s="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2:32" x14ac:dyDescent="0.25">
      <c r="B131" s="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2:32" x14ac:dyDescent="0.25">
      <c r="B132" s="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2:32" x14ac:dyDescent="0.25"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2:32" x14ac:dyDescent="0.25">
      <c r="B134" s="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2:32" x14ac:dyDescent="0.25">
      <c r="B135" s="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2:32" x14ac:dyDescent="0.25">
      <c r="B136" s="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2:32" x14ac:dyDescent="0.25">
      <c r="B137" s="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2:32" x14ac:dyDescent="0.25">
      <c r="B138" s="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2:32" x14ac:dyDescent="0.25">
      <c r="B139" s="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2:32" x14ac:dyDescent="0.25">
      <c r="B140" s="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2:32" x14ac:dyDescent="0.25">
      <c r="B141" s="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2:32" x14ac:dyDescent="0.25">
      <c r="B142" s="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2:32" x14ac:dyDescent="0.25">
      <c r="B143" s="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2:32" x14ac:dyDescent="0.25">
      <c r="B144" s="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2:32" x14ac:dyDescent="0.25">
      <c r="B145" s="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2:32" x14ac:dyDescent="0.25">
      <c r="B146" s="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2:32" x14ac:dyDescent="0.25">
      <c r="B147" s="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2:32" x14ac:dyDescent="0.25">
      <c r="B148" s="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2:32" x14ac:dyDescent="0.25">
      <c r="B149" s="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2:32" x14ac:dyDescent="0.25">
      <c r="B150" s="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2:32" x14ac:dyDescent="0.25">
      <c r="B151" s="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2:32" x14ac:dyDescent="0.25">
      <c r="B152" s="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2:32" x14ac:dyDescent="0.25">
      <c r="B153" s="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2:32" x14ac:dyDescent="0.25">
      <c r="B154" s="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2:32" x14ac:dyDescent="0.25">
      <c r="B155" s="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2:32" x14ac:dyDescent="0.25">
      <c r="B156" s="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2:32" x14ac:dyDescent="0.25">
      <c r="B157" s="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2:32" x14ac:dyDescent="0.25">
      <c r="B158" s="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2:32" x14ac:dyDescent="0.25">
      <c r="B159" s="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2:32" x14ac:dyDescent="0.25">
      <c r="B160" s="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2:32" x14ac:dyDescent="0.25">
      <c r="B161" s="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2:32" x14ac:dyDescent="0.25">
      <c r="B162" s="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2:32" x14ac:dyDescent="0.25">
      <c r="B163" s="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2:32" x14ac:dyDescent="0.25">
      <c r="B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1"/>
      <c r="Y164" s="1"/>
      <c r="Z164" s="1"/>
      <c r="AA164" s="1"/>
      <c r="AB164" s="1"/>
    </row>
    <row r="165" spans="2:32" x14ac:dyDescent="0.25">
      <c r="B165" s="1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1"/>
      <c r="Y165" s="1"/>
      <c r="Z165" s="1"/>
      <c r="AA165" s="1"/>
      <c r="AB165" s="1"/>
    </row>
    <row r="166" spans="2:32" x14ac:dyDescent="0.25">
      <c r="B166" s="1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1"/>
      <c r="Y166" s="1"/>
      <c r="Z166" s="1"/>
      <c r="AA166" s="1"/>
      <c r="AB166" s="1"/>
    </row>
    <row r="167" spans="2:32" x14ac:dyDescent="0.25">
      <c r="B167" s="1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1"/>
      <c r="Y167" s="1"/>
      <c r="Z167" s="1"/>
      <c r="AA167" s="1"/>
      <c r="AB167" s="1"/>
    </row>
    <row r="168" spans="2:32" x14ac:dyDescent="0.25">
      <c r="B168" s="1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1"/>
      <c r="Y168" s="1"/>
      <c r="Z168" s="1"/>
      <c r="AA168" s="1"/>
      <c r="AB168" s="1"/>
    </row>
    <row r="169" spans="2:32" x14ac:dyDescent="0.25">
      <c r="B169" s="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1"/>
      <c r="Y169" s="1"/>
      <c r="Z169" s="1"/>
      <c r="AA169" s="1"/>
      <c r="AB169" s="1"/>
    </row>
    <row r="170" spans="2:32" x14ac:dyDescent="0.25">
      <c r="B170" s="1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1"/>
      <c r="Y170" s="1"/>
      <c r="Z170" s="1"/>
      <c r="AA170" s="1"/>
      <c r="AB170" s="1"/>
    </row>
    <row r="171" spans="2:32" x14ac:dyDescent="0.25">
      <c r="B171" s="1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1"/>
      <c r="Y171" s="1"/>
      <c r="Z171" s="1"/>
      <c r="AA171" s="1"/>
      <c r="AB171" s="1"/>
    </row>
    <row r="172" spans="2:32" x14ac:dyDescent="0.25">
      <c r="B172" s="1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1"/>
      <c r="Y172" s="1"/>
      <c r="Z172" s="1"/>
      <c r="AA172" s="1"/>
      <c r="AB172" s="1"/>
    </row>
    <row r="173" spans="2:32" x14ac:dyDescent="0.25">
      <c r="B173" s="1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1"/>
      <c r="Y173" s="1"/>
      <c r="Z173" s="1"/>
      <c r="AA173" s="1"/>
      <c r="AB173" s="1"/>
    </row>
    <row r="174" spans="2:32" x14ac:dyDescent="0.25">
      <c r="B174" s="1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1"/>
      <c r="Y174" s="1"/>
      <c r="Z174" s="1"/>
      <c r="AA174" s="1"/>
      <c r="AB174" s="1"/>
    </row>
    <row r="175" spans="2:32" x14ac:dyDescent="0.25">
      <c r="B175" s="1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1"/>
      <c r="Y175" s="1"/>
      <c r="Z175" s="1"/>
      <c r="AA175" s="1"/>
      <c r="AB175" s="1"/>
    </row>
    <row r="176" spans="2:32" x14ac:dyDescent="0.25">
      <c r="B176" s="1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1"/>
      <c r="Y176" s="1"/>
      <c r="Z176" s="1"/>
      <c r="AA176" s="1"/>
      <c r="AB176" s="1"/>
    </row>
    <row r="177" spans="2:28" x14ac:dyDescent="0.25">
      <c r="B177" s="1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1"/>
      <c r="Y177" s="1"/>
      <c r="Z177" s="1"/>
      <c r="AA177" s="1"/>
      <c r="AB177" s="1"/>
    </row>
    <row r="178" spans="2:28" x14ac:dyDescent="0.25">
      <c r="B178" s="1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1"/>
      <c r="Y178" s="1"/>
      <c r="Z178" s="1"/>
      <c r="AA178" s="1"/>
      <c r="AB178" s="1"/>
    </row>
    <row r="179" spans="2:28" x14ac:dyDescent="0.25">
      <c r="B179" s="1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1"/>
      <c r="Y179" s="1"/>
      <c r="Z179" s="1"/>
      <c r="AA179" s="1"/>
      <c r="AB179" s="1"/>
    </row>
    <row r="180" spans="2:28" x14ac:dyDescent="0.25">
      <c r="B180" s="1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1"/>
      <c r="Y180" s="1"/>
      <c r="Z180" s="1"/>
      <c r="AA180" s="1"/>
      <c r="AB180" s="1"/>
    </row>
    <row r="181" spans="2:28" x14ac:dyDescent="0.25">
      <c r="B181" s="1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1"/>
      <c r="Y181" s="1"/>
      <c r="Z181" s="1"/>
      <c r="AA181" s="1"/>
      <c r="AB181" s="1"/>
    </row>
    <row r="182" spans="2:28" x14ac:dyDescent="0.25">
      <c r="B182" s="1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1"/>
      <c r="Y182" s="1"/>
      <c r="Z182" s="1"/>
      <c r="AA182" s="1"/>
      <c r="AB182" s="1"/>
    </row>
    <row r="183" spans="2:28" x14ac:dyDescent="0.25">
      <c r="B183" s="1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1"/>
      <c r="Y183" s="1"/>
      <c r="Z183" s="1"/>
      <c r="AA183" s="1"/>
      <c r="AB183" s="1"/>
    </row>
    <row r="184" spans="2:28" x14ac:dyDescent="0.25">
      <c r="B184" s="1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1"/>
      <c r="Y184" s="1"/>
      <c r="Z184" s="1"/>
      <c r="AA184" s="1"/>
      <c r="AB184" s="1"/>
    </row>
    <row r="185" spans="2:28" x14ac:dyDescent="0.25">
      <c r="B185" s="1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1"/>
      <c r="Y185" s="1"/>
      <c r="Z185" s="1"/>
      <c r="AA185" s="1"/>
      <c r="AB185" s="1"/>
    </row>
    <row r="186" spans="2:28" x14ac:dyDescent="0.25">
      <c r="B186" s="1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1"/>
      <c r="Y186" s="1"/>
      <c r="Z186" s="1"/>
      <c r="AA186" s="1"/>
      <c r="AB186" s="1"/>
    </row>
    <row r="187" spans="2:28" x14ac:dyDescent="0.25">
      <c r="B187" s="1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1"/>
      <c r="Y187" s="1"/>
      <c r="Z187" s="1"/>
      <c r="AA187" s="1"/>
      <c r="AB187" s="1"/>
    </row>
    <row r="188" spans="2:28" x14ac:dyDescent="0.25">
      <c r="B188" s="1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1"/>
      <c r="Y188" s="1"/>
      <c r="Z188" s="1"/>
      <c r="AA188" s="1"/>
      <c r="AB188" s="1"/>
    </row>
    <row r="189" spans="2:28" x14ac:dyDescent="0.25">
      <c r="B189" s="1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1"/>
      <c r="Y189" s="1"/>
      <c r="Z189" s="1"/>
      <c r="AA189" s="1"/>
      <c r="AB189" s="1"/>
    </row>
    <row r="190" spans="2:28" x14ac:dyDescent="0.25">
      <c r="B190" s="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1"/>
      <c r="Y190" s="1"/>
      <c r="Z190" s="1"/>
      <c r="AA190" s="1"/>
      <c r="AB190" s="1"/>
    </row>
    <row r="191" spans="2:28" x14ac:dyDescent="0.25">
      <c r="B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1"/>
      <c r="Y191" s="1"/>
      <c r="Z191" s="1"/>
      <c r="AA191" s="1"/>
      <c r="AB191" s="1"/>
    </row>
    <row r="192" spans="2:28" x14ac:dyDescent="0.25">
      <c r="B192" s="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1"/>
      <c r="Y192" s="1"/>
      <c r="Z192" s="1"/>
      <c r="AA192" s="1"/>
      <c r="AB192" s="1"/>
    </row>
    <row r="193" spans="2:28" x14ac:dyDescent="0.25">
      <c r="B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1"/>
      <c r="Y193" s="1"/>
      <c r="Z193" s="1"/>
      <c r="AA193" s="1"/>
      <c r="AB193" s="1"/>
    </row>
    <row r="194" spans="2:28" x14ac:dyDescent="0.25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2:28" x14ac:dyDescent="0.25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2:28" x14ac:dyDescent="0.25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2:28" x14ac:dyDescent="0.25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2:28" x14ac:dyDescent="0.25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2:28" x14ac:dyDescent="0.25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2:28" x14ac:dyDescent="0.25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2:28" x14ac:dyDescent="0.25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2:28" x14ac:dyDescent="0.25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2:28" x14ac:dyDescent="0.25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2:28" x14ac:dyDescent="0.25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2:28" x14ac:dyDescent="0.25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2:28" x14ac:dyDescent="0.25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2:28" x14ac:dyDescent="0.25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2:28" x14ac:dyDescent="0.25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3:24" x14ac:dyDescent="0.25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3:24" x14ac:dyDescent="0.25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3:24" x14ac:dyDescent="0.25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3:24" x14ac:dyDescent="0.25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3:24" x14ac:dyDescent="0.25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3:24" x14ac:dyDescent="0.25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3:24" x14ac:dyDescent="0.25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3:24" x14ac:dyDescent="0.25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3:24" x14ac:dyDescent="0.25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3:24" x14ac:dyDescent="0.25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3:24" x14ac:dyDescent="0.25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3:24" x14ac:dyDescent="0.25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3:24" x14ac:dyDescent="0.25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3:24" x14ac:dyDescent="0.25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3:24" x14ac:dyDescent="0.25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3:24" x14ac:dyDescent="0.25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3:24" x14ac:dyDescent="0.25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3:24" x14ac:dyDescent="0.25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3:24" x14ac:dyDescent="0.25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3:24" x14ac:dyDescent="0.25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3:24" x14ac:dyDescent="0.25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3:24" x14ac:dyDescent="0.25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3:24" x14ac:dyDescent="0.25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3:24" x14ac:dyDescent="0.25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3:24" x14ac:dyDescent="0.25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3:24" x14ac:dyDescent="0.25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3:24" x14ac:dyDescent="0.25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3:24" x14ac:dyDescent="0.25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3:24" x14ac:dyDescent="0.25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3:24" x14ac:dyDescent="0.25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3:24" x14ac:dyDescent="0.25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3:24" x14ac:dyDescent="0.25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3:24" x14ac:dyDescent="0.25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3:24" x14ac:dyDescent="0.25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3:24" x14ac:dyDescent="0.25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3:24" x14ac:dyDescent="0.25"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3:24" x14ac:dyDescent="0.25"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3:24" x14ac:dyDescent="0.25"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3:24" x14ac:dyDescent="0.25"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3:24" x14ac:dyDescent="0.25"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3:24" x14ac:dyDescent="0.25"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3:24" x14ac:dyDescent="0.25"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3:24" x14ac:dyDescent="0.25"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3:24" x14ac:dyDescent="0.25"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3:24" x14ac:dyDescent="0.25"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3:24" x14ac:dyDescent="0.25"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3:24" x14ac:dyDescent="0.25"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3:24" x14ac:dyDescent="0.25"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3:24" x14ac:dyDescent="0.25"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3:24" x14ac:dyDescent="0.25"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3:24" x14ac:dyDescent="0.25"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3:24" x14ac:dyDescent="0.25"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3:24" x14ac:dyDescent="0.25"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3:24" x14ac:dyDescent="0.25"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3:24" x14ac:dyDescent="0.25"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3:24" x14ac:dyDescent="0.25"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3:24" x14ac:dyDescent="0.25"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3:24" x14ac:dyDescent="0.25"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3:24" x14ac:dyDescent="0.25"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3:24" x14ac:dyDescent="0.25"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3:24" x14ac:dyDescent="0.25"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3:24" x14ac:dyDescent="0.25"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3:24" x14ac:dyDescent="0.25"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3:24" x14ac:dyDescent="0.25"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3:24" x14ac:dyDescent="0.25"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3:24" x14ac:dyDescent="0.25"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3:24" x14ac:dyDescent="0.25"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3:24" x14ac:dyDescent="0.25"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3:24" x14ac:dyDescent="0.25"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3:24" x14ac:dyDescent="0.25"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3:24" x14ac:dyDescent="0.25"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3:24" x14ac:dyDescent="0.25"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3:24" x14ac:dyDescent="0.25"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3:24" x14ac:dyDescent="0.25"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3:24" x14ac:dyDescent="0.25"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3:24" x14ac:dyDescent="0.25"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3:24" x14ac:dyDescent="0.25"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3:24" x14ac:dyDescent="0.25"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3:24" x14ac:dyDescent="0.25"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3:24" x14ac:dyDescent="0.25"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3:24" x14ac:dyDescent="0.25"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3:24" x14ac:dyDescent="0.25"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3:24" x14ac:dyDescent="0.25"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3:24" x14ac:dyDescent="0.25"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3:24" x14ac:dyDescent="0.25"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3:24" x14ac:dyDescent="0.25"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3:24" x14ac:dyDescent="0.25"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3:24" x14ac:dyDescent="0.25"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3:24" x14ac:dyDescent="0.25"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3:24" x14ac:dyDescent="0.25"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</sheetData>
  <sheetProtection algorithmName="SHA-512" hashValue="FG9x5IrX4KA0/oY0OoyiPe0sNo/mPTAL61B3e0Fsaq/qu9eTAuAuH2ImMEPPHdLAzO57HwhhBVu1Tb6w3I4Fmg==" saltValue="v8EzZ8yZcsK5g5zdsEKX9w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Steennis Bram</dc:creator>
  <cp:lastModifiedBy>Bram Steennis</cp:lastModifiedBy>
  <dcterms:created xsi:type="dcterms:W3CDTF">2021-02-24T12:27:20Z</dcterms:created>
  <dcterms:modified xsi:type="dcterms:W3CDTF">2025-04-16T07:34:17Z</dcterms:modified>
</cp:coreProperties>
</file>